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 Personal\Alfalfa\Oct 2021\"/>
    </mc:Choice>
  </mc:AlternateContent>
  <xr:revisionPtr revIDLastSave="0" documentId="13_ncr:1_{77189F91-7D2C-483E-A670-D2B84C7D80E3}" xr6:coauthVersionLast="47" xr6:coauthVersionMax="47" xr10:uidLastSave="{00000000-0000-0000-0000-000000000000}"/>
  <bookViews>
    <workbookView xWindow="25080" yWindow="-360" windowWidth="25440" windowHeight="15390" xr2:uid="{285874D0-F0EF-4D7F-9E71-03D709706FD7}"/>
  </bookViews>
  <sheets>
    <sheet name="total sales" sheetId="1" r:id="rId1"/>
    <sheet name="customer type" sheetId="2" r:id="rId2"/>
    <sheet name="sales by hour daily" sheetId="4" r:id="rId3"/>
    <sheet name="sales by hour monthly" sheetId="3" r:id="rId4"/>
    <sheet name="Jul-Dec 2020" sheetId="5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5" l="1"/>
  <c r="H69" i="5"/>
  <c r="G69" i="5"/>
  <c r="F69" i="5"/>
  <c r="E69" i="5"/>
  <c r="D69" i="5"/>
  <c r="C69" i="5"/>
  <c r="B69" i="5"/>
  <c r="I68" i="5"/>
  <c r="H68" i="5"/>
  <c r="G68" i="5"/>
  <c r="F68" i="5"/>
  <c r="E68" i="5"/>
  <c r="D68" i="5"/>
  <c r="C68" i="5"/>
  <c r="B68" i="5"/>
  <c r="I67" i="5"/>
  <c r="H67" i="5"/>
  <c r="G67" i="5"/>
  <c r="F67" i="5"/>
  <c r="E67" i="5"/>
  <c r="D67" i="5"/>
  <c r="C67" i="5"/>
  <c r="B67" i="5"/>
  <c r="I66" i="5"/>
  <c r="H66" i="5"/>
  <c r="G66" i="5"/>
  <c r="F66" i="5"/>
  <c r="E66" i="5"/>
  <c r="D66" i="5"/>
  <c r="C66" i="5"/>
  <c r="B66" i="5"/>
  <c r="I65" i="5"/>
  <c r="H65" i="5"/>
  <c r="G65" i="5"/>
  <c r="F65" i="5"/>
  <c r="E65" i="5"/>
  <c r="D65" i="5"/>
  <c r="C65" i="5"/>
  <c r="B65" i="5"/>
  <c r="I64" i="5"/>
  <c r="H64" i="5"/>
  <c r="G64" i="5"/>
  <c r="F64" i="5"/>
  <c r="E64" i="5"/>
  <c r="D64" i="5"/>
  <c r="C64" i="5"/>
  <c r="B64" i="5"/>
  <c r="I63" i="5"/>
  <c r="H63" i="5"/>
  <c r="G63" i="5"/>
  <c r="F63" i="5"/>
  <c r="E63" i="5"/>
  <c r="D63" i="5"/>
  <c r="C63" i="5"/>
  <c r="B63" i="5"/>
  <c r="I62" i="5"/>
  <c r="H62" i="5"/>
  <c r="G62" i="5"/>
  <c r="F62" i="5"/>
  <c r="E62" i="5"/>
  <c r="D62" i="5"/>
  <c r="C62" i="5"/>
  <c r="B62" i="5"/>
  <c r="I61" i="5"/>
  <c r="H61" i="5"/>
  <c r="G61" i="5"/>
  <c r="F61" i="5"/>
  <c r="E61" i="5"/>
  <c r="D61" i="5"/>
  <c r="C61" i="5"/>
  <c r="B61" i="5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H35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H19" i="5"/>
  <c r="H29" i="5" s="1"/>
  <c r="H26" i="5" l="1"/>
  <c r="H34" i="5"/>
  <c r="H25" i="5"/>
  <c r="H33" i="5"/>
  <c r="H24" i="5"/>
  <c r="H32" i="5"/>
  <c r="H23" i="5"/>
  <c r="H31" i="5"/>
  <c r="H30" i="5"/>
  <c r="I32" i="4"/>
  <c r="H32" i="4"/>
  <c r="G32" i="4"/>
  <c r="F32" i="4"/>
  <c r="E32" i="4"/>
  <c r="D32" i="4"/>
  <c r="C32" i="4"/>
  <c r="B32" i="4"/>
  <c r="I31" i="4"/>
  <c r="H31" i="4"/>
  <c r="G31" i="4"/>
  <c r="F31" i="4"/>
  <c r="E31" i="4"/>
  <c r="D31" i="4"/>
  <c r="C31" i="4"/>
  <c r="B31" i="4"/>
  <c r="I30" i="4"/>
  <c r="H30" i="4"/>
  <c r="G30" i="4"/>
  <c r="F30" i="4"/>
  <c r="E30" i="4"/>
  <c r="D30" i="4"/>
  <c r="C30" i="4"/>
  <c r="B30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I27" i="4"/>
  <c r="H27" i="4"/>
  <c r="G27" i="4"/>
  <c r="F27" i="4"/>
  <c r="E27" i="4"/>
  <c r="D27" i="4"/>
  <c r="C27" i="4"/>
  <c r="B27" i="4"/>
  <c r="I26" i="4"/>
  <c r="H26" i="4"/>
  <c r="G26" i="4"/>
  <c r="F26" i="4"/>
  <c r="E26" i="4"/>
  <c r="D26" i="4"/>
  <c r="C26" i="4"/>
  <c r="B26" i="4"/>
  <c r="I25" i="4"/>
  <c r="H25" i="4"/>
  <c r="G25" i="4"/>
  <c r="F25" i="4"/>
  <c r="E25" i="4"/>
  <c r="D25" i="4"/>
  <c r="C25" i="4"/>
  <c r="B25" i="4"/>
  <c r="I24" i="4"/>
  <c r="H24" i="4"/>
  <c r="G24" i="4"/>
  <c r="F24" i="4"/>
  <c r="E24" i="4"/>
  <c r="D24" i="4"/>
  <c r="C24" i="4"/>
  <c r="B24" i="4"/>
  <c r="I23" i="4"/>
  <c r="H23" i="4"/>
  <c r="G23" i="4"/>
  <c r="F23" i="4"/>
  <c r="E23" i="4"/>
  <c r="D23" i="4"/>
  <c r="C23" i="4"/>
  <c r="B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33" i="2"/>
  <c r="AU33" i="2" s="1"/>
  <c r="AR33" i="2"/>
  <c r="AQ33" i="2"/>
  <c r="AP33" i="2"/>
  <c r="AO33" i="2"/>
  <c r="AN33" i="2"/>
  <c r="AM33" i="2"/>
  <c r="AL33" i="2"/>
  <c r="AI33" i="2"/>
  <c r="AG33" i="2"/>
  <c r="AF33" i="2"/>
  <c r="AE33" i="2"/>
  <c r="AD33" i="2"/>
  <c r="AC33" i="2"/>
  <c r="AB33" i="2"/>
  <c r="AA33" i="2"/>
  <c r="Z33" i="2"/>
  <c r="U33" i="2"/>
  <c r="W33" i="2" s="1"/>
  <c r="T33" i="2"/>
  <c r="S33" i="2"/>
  <c r="R33" i="2"/>
  <c r="Q33" i="2"/>
  <c r="Q34" i="2" s="1"/>
  <c r="E38" i="2" s="1"/>
  <c r="P33" i="2"/>
  <c r="P34" i="2" s="1"/>
  <c r="D38" i="2" s="1"/>
  <c r="O33" i="2"/>
  <c r="N33" i="2"/>
  <c r="V33" i="2" s="1"/>
  <c r="K33" i="2"/>
  <c r="I33" i="2"/>
  <c r="H33" i="2"/>
  <c r="G33" i="2"/>
  <c r="F33" i="2"/>
  <c r="E33" i="2"/>
  <c r="D33" i="2"/>
  <c r="C33" i="2"/>
  <c r="B33" i="2"/>
  <c r="AS32" i="2"/>
  <c r="AU32" i="2" s="1"/>
  <c r="E54" i="2" s="1"/>
  <c r="AR32" i="2"/>
  <c r="AQ32" i="2"/>
  <c r="AP32" i="2"/>
  <c r="AO32" i="2"/>
  <c r="AN32" i="2"/>
  <c r="AM32" i="2"/>
  <c r="AL32" i="2"/>
  <c r="AT32" i="2" s="1"/>
  <c r="AI32" i="2"/>
  <c r="D54" i="2" s="1"/>
  <c r="AG32" i="2"/>
  <c r="AF32" i="2"/>
  <c r="AE32" i="2"/>
  <c r="AD32" i="2"/>
  <c r="AC32" i="2"/>
  <c r="AB32" i="2"/>
  <c r="AA32" i="2"/>
  <c r="Z32" i="2"/>
  <c r="AH32" i="2" s="1"/>
  <c r="U32" i="2"/>
  <c r="W32" i="2" s="1"/>
  <c r="C54" i="2" s="1"/>
  <c r="T32" i="2"/>
  <c r="S32" i="2"/>
  <c r="R32" i="2"/>
  <c r="Q32" i="2"/>
  <c r="P32" i="2"/>
  <c r="O32" i="2"/>
  <c r="N32" i="2"/>
  <c r="V32" i="2" s="1"/>
  <c r="K32" i="2"/>
  <c r="B54" i="2" s="1"/>
  <c r="I32" i="2"/>
  <c r="H32" i="2"/>
  <c r="G32" i="2"/>
  <c r="F32" i="2"/>
  <c r="E32" i="2"/>
  <c r="D32" i="2"/>
  <c r="C32" i="2"/>
  <c r="B32" i="2"/>
  <c r="J32" i="2" s="1"/>
  <c r="AS31" i="2"/>
  <c r="AU31" i="2" s="1"/>
  <c r="E53" i="2" s="1"/>
  <c r="AR31" i="2"/>
  <c r="AQ31" i="2"/>
  <c r="AP31" i="2"/>
  <c r="AO31" i="2"/>
  <c r="AN31" i="2"/>
  <c r="AM31" i="2"/>
  <c r="AL31" i="2"/>
  <c r="AT31" i="2" s="1"/>
  <c r="AI31" i="2"/>
  <c r="D53" i="2" s="1"/>
  <c r="AG31" i="2"/>
  <c r="AF31" i="2"/>
  <c r="AE31" i="2"/>
  <c r="AD31" i="2"/>
  <c r="AC31" i="2"/>
  <c r="AB31" i="2"/>
  <c r="AA31" i="2"/>
  <c r="Z31" i="2"/>
  <c r="AH31" i="2" s="1"/>
  <c r="U31" i="2"/>
  <c r="W31" i="2" s="1"/>
  <c r="C53" i="2" s="1"/>
  <c r="T31" i="2"/>
  <c r="S31" i="2"/>
  <c r="R31" i="2"/>
  <c r="Q31" i="2"/>
  <c r="P31" i="2"/>
  <c r="O31" i="2"/>
  <c r="N31" i="2"/>
  <c r="V31" i="2" s="1"/>
  <c r="K31" i="2"/>
  <c r="B53" i="2" s="1"/>
  <c r="I31" i="2"/>
  <c r="H31" i="2"/>
  <c r="G31" i="2"/>
  <c r="F31" i="2"/>
  <c r="E31" i="2"/>
  <c r="D31" i="2"/>
  <c r="C31" i="2"/>
  <c r="B31" i="2"/>
  <c r="J31" i="2" s="1"/>
  <c r="AS30" i="2"/>
  <c r="AU30" i="2" s="1"/>
  <c r="E52" i="2" s="1"/>
  <c r="AR30" i="2"/>
  <c r="AQ30" i="2"/>
  <c r="AP30" i="2"/>
  <c r="AO30" i="2"/>
  <c r="AN30" i="2"/>
  <c r="AM30" i="2"/>
  <c r="AL30" i="2"/>
  <c r="AT30" i="2" s="1"/>
  <c r="AI30" i="2"/>
  <c r="D52" i="2" s="1"/>
  <c r="AG30" i="2"/>
  <c r="AF30" i="2"/>
  <c r="AE30" i="2"/>
  <c r="AD30" i="2"/>
  <c r="AC30" i="2"/>
  <c r="AB30" i="2"/>
  <c r="AA30" i="2"/>
  <c r="Z30" i="2"/>
  <c r="AH30" i="2" s="1"/>
  <c r="U30" i="2"/>
  <c r="W30" i="2" s="1"/>
  <c r="C52" i="2" s="1"/>
  <c r="T30" i="2"/>
  <c r="S30" i="2"/>
  <c r="R30" i="2"/>
  <c r="Q30" i="2"/>
  <c r="P30" i="2"/>
  <c r="O30" i="2"/>
  <c r="N30" i="2"/>
  <c r="V30" i="2" s="1"/>
  <c r="K30" i="2"/>
  <c r="B52" i="2" s="1"/>
  <c r="I30" i="2"/>
  <c r="H30" i="2"/>
  <c r="G30" i="2"/>
  <c r="F30" i="2"/>
  <c r="E30" i="2"/>
  <c r="D30" i="2"/>
  <c r="C30" i="2"/>
  <c r="B30" i="2"/>
  <c r="J30" i="2" s="1"/>
  <c r="AS29" i="2"/>
  <c r="AU29" i="2" s="1"/>
  <c r="E51" i="2" s="1"/>
  <c r="AR29" i="2"/>
  <c r="AQ29" i="2"/>
  <c r="AP29" i="2"/>
  <c r="AO29" i="2"/>
  <c r="AN29" i="2"/>
  <c r="AM29" i="2"/>
  <c r="AL29" i="2"/>
  <c r="AT29" i="2" s="1"/>
  <c r="AI29" i="2"/>
  <c r="D51" i="2" s="1"/>
  <c r="AG29" i="2"/>
  <c r="AF29" i="2"/>
  <c r="AE29" i="2"/>
  <c r="AD29" i="2"/>
  <c r="AC29" i="2"/>
  <c r="AB29" i="2"/>
  <c r="AA29" i="2"/>
  <c r="Z29" i="2"/>
  <c r="AH29" i="2" s="1"/>
  <c r="U29" i="2"/>
  <c r="W29" i="2" s="1"/>
  <c r="C51" i="2" s="1"/>
  <c r="T29" i="2"/>
  <c r="S29" i="2"/>
  <c r="R29" i="2"/>
  <c r="Q29" i="2"/>
  <c r="P29" i="2"/>
  <c r="O29" i="2"/>
  <c r="N29" i="2"/>
  <c r="V29" i="2" s="1"/>
  <c r="K29" i="2"/>
  <c r="B51" i="2" s="1"/>
  <c r="I29" i="2"/>
  <c r="H29" i="2"/>
  <c r="G29" i="2"/>
  <c r="F29" i="2"/>
  <c r="E29" i="2"/>
  <c r="D29" i="2"/>
  <c r="C29" i="2"/>
  <c r="B29" i="2"/>
  <c r="J29" i="2" s="1"/>
  <c r="AS28" i="2"/>
  <c r="AU28" i="2" s="1"/>
  <c r="E50" i="2" s="1"/>
  <c r="AR28" i="2"/>
  <c r="AQ28" i="2"/>
  <c r="AP28" i="2"/>
  <c r="AO28" i="2"/>
  <c r="AN28" i="2"/>
  <c r="AM28" i="2"/>
  <c r="AL28" i="2"/>
  <c r="AT28" i="2" s="1"/>
  <c r="AI28" i="2"/>
  <c r="D50" i="2" s="1"/>
  <c r="AG28" i="2"/>
  <c r="AF28" i="2"/>
  <c r="AE28" i="2"/>
  <c r="AD28" i="2"/>
  <c r="AC28" i="2"/>
  <c r="AB28" i="2"/>
  <c r="AA28" i="2"/>
  <c r="Z28" i="2"/>
  <c r="AH28" i="2" s="1"/>
  <c r="U28" i="2"/>
  <c r="W28" i="2" s="1"/>
  <c r="C50" i="2" s="1"/>
  <c r="T28" i="2"/>
  <c r="S28" i="2"/>
  <c r="R28" i="2"/>
  <c r="Q28" i="2"/>
  <c r="P28" i="2"/>
  <c r="O28" i="2"/>
  <c r="N28" i="2"/>
  <c r="V28" i="2" s="1"/>
  <c r="K28" i="2"/>
  <c r="B50" i="2" s="1"/>
  <c r="I28" i="2"/>
  <c r="H28" i="2"/>
  <c r="G28" i="2"/>
  <c r="F28" i="2"/>
  <c r="E28" i="2"/>
  <c r="D28" i="2"/>
  <c r="C28" i="2"/>
  <c r="B28" i="2"/>
  <c r="J28" i="2" s="1"/>
  <c r="AS27" i="2"/>
  <c r="AU27" i="2" s="1"/>
  <c r="E49" i="2" s="1"/>
  <c r="AR27" i="2"/>
  <c r="AQ27" i="2"/>
  <c r="AP27" i="2"/>
  <c r="AO27" i="2"/>
  <c r="AN27" i="2"/>
  <c r="AM27" i="2"/>
  <c r="AL27" i="2"/>
  <c r="AT27" i="2" s="1"/>
  <c r="AI27" i="2"/>
  <c r="D49" i="2" s="1"/>
  <c r="AG27" i="2"/>
  <c r="AF27" i="2"/>
  <c r="AE27" i="2"/>
  <c r="AD27" i="2"/>
  <c r="AC27" i="2"/>
  <c r="AB27" i="2"/>
  <c r="AA27" i="2"/>
  <c r="Z27" i="2"/>
  <c r="AH27" i="2" s="1"/>
  <c r="U27" i="2"/>
  <c r="W27" i="2" s="1"/>
  <c r="C49" i="2" s="1"/>
  <c r="T27" i="2"/>
  <c r="S27" i="2"/>
  <c r="R27" i="2"/>
  <c r="Q27" i="2"/>
  <c r="P27" i="2"/>
  <c r="O27" i="2"/>
  <c r="N27" i="2"/>
  <c r="V27" i="2" s="1"/>
  <c r="K27" i="2"/>
  <c r="B49" i="2" s="1"/>
  <c r="I27" i="2"/>
  <c r="H27" i="2"/>
  <c r="G27" i="2"/>
  <c r="F27" i="2"/>
  <c r="E27" i="2"/>
  <c r="D27" i="2"/>
  <c r="C27" i="2"/>
  <c r="B27" i="2"/>
  <c r="J27" i="2" s="1"/>
  <c r="AS26" i="2"/>
  <c r="AU26" i="2" s="1"/>
  <c r="E48" i="2" s="1"/>
  <c r="AR26" i="2"/>
  <c r="AQ26" i="2"/>
  <c r="AP26" i="2"/>
  <c r="AO26" i="2"/>
  <c r="AN26" i="2"/>
  <c r="AM26" i="2"/>
  <c r="AL26" i="2"/>
  <c r="AT26" i="2" s="1"/>
  <c r="AI26" i="2"/>
  <c r="D48" i="2" s="1"/>
  <c r="AG26" i="2"/>
  <c r="AF26" i="2"/>
  <c r="AE26" i="2"/>
  <c r="AD26" i="2"/>
  <c r="AC26" i="2"/>
  <c r="AB26" i="2"/>
  <c r="AA26" i="2"/>
  <c r="Z26" i="2"/>
  <c r="AH26" i="2" s="1"/>
  <c r="U26" i="2"/>
  <c r="W26" i="2" s="1"/>
  <c r="C48" i="2" s="1"/>
  <c r="T26" i="2"/>
  <c r="S26" i="2"/>
  <c r="R26" i="2"/>
  <c r="Q26" i="2"/>
  <c r="P26" i="2"/>
  <c r="O26" i="2"/>
  <c r="N26" i="2"/>
  <c r="V26" i="2" s="1"/>
  <c r="K26" i="2"/>
  <c r="B48" i="2" s="1"/>
  <c r="I26" i="2"/>
  <c r="H26" i="2"/>
  <c r="G26" i="2"/>
  <c r="F26" i="2"/>
  <c r="E26" i="2"/>
  <c r="D26" i="2"/>
  <c r="C26" i="2"/>
  <c r="B26" i="2"/>
  <c r="J26" i="2" s="1"/>
  <c r="AS25" i="2"/>
  <c r="AU25" i="2" s="1"/>
  <c r="E47" i="2" s="1"/>
  <c r="AR25" i="2"/>
  <c r="AQ25" i="2"/>
  <c r="AP25" i="2"/>
  <c r="AO25" i="2"/>
  <c r="AN25" i="2"/>
  <c r="AM25" i="2"/>
  <c r="AL25" i="2"/>
  <c r="AT25" i="2" s="1"/>
  <c r="AI25" i="2"/>
  <c r="D47" i="2" s="1"/>
  <c r="AG25" i="2"/>
  <c r="AF25" i="2"/>
  <c r="AE25" i="2"/>
  <c r="AD25" i="2"/>
  <c r="AC25" i="2"/>
  <c r="AB25" i="2"/>
  <c r="AA25" i="2"/>
  <c r="Z25" i="2"/>
  <c r="AH25" i="2" s="1"/>
  <c r="U25" i="2"/>
  <c r="W25" i="2" s="1"/>
  <c r="C47" i="2" s="1"/>
  <c r="T25" i="2"/>
  <c r="S25" i="2"/>
  <c r="R25" i="2"/>
  <c r="Q25" i="2"/>
  <c r="P25" i="2"/>
  <c r="O25" i="2"/>
  <c r="N25" i="2"/>
  <c r="V25" i="2" s="1"/>
  <c r="K25" i="2"/>
  <c r="B47" i="2" s="1"/>
  <c r="I25" i="2"/>
  <c r="H25" i="2"/>
  <c r="G25" i="2"/>
  <c r="F25" i="2"/>
  <c r="E25" i="2"/>
  <c r="D25" i="2"/>
  <c r="C25" i="2"/>
  <c r="B25" i="2"/>
  <c r="J25" i="2" s="1"/>
  <c r="AS24" i="2"/>
  <c r="AU24" i="2" s="1"/>
  <c r="E46" i="2" s="1"/>
  <c r="AR24" i="2"/>
  <c r="AQ24" i="2"/>
  <c r="AP24" i="2"/>
  <c r="AO24" i="2"/>
  <c r="AN24" i="2"/>
  <c r="AM24" i="2"/>
  <c r="AL24" i="2"/>
  <c r="AT24" i="2" s="1"/>
  <c r="AI24" i="2"/>
  <c r="D46" i="2" s="1"/>
  <c r="AG24" i="2"/>
  <c r="AF24" i="2"/>
  <c r="AE24" i="2"/>
  <c r="AD24" i="2"/>
  <c r="AC24" i="2"/>
  <c r="AB24" i="2"/>
  <c r="AA24" i="2"/>
  <c r="Z24" i="2"/>
  <c r="AH24" i="2" s="1"/>
  <c r="U24" i="2"/>
  <c r="W24" i="2" s="1"/>
  <c r="C46" i="2" s="1"/>
  <c r="T24" i="2"/>
  <c r="S24" i="2"/>
  <c r="R24" i="2"/>
  <c r="Q24" i="2"/>
  <c r="P24" i="2"/>
  <c r="O24" i="2"/>
  <c r="N24" i="2"/>
  <c r="V24" i="2" s="1"/>
  <c r="K24" i="2"/>
  <c r="B46" i="2" s="1"/>
  <c r="I24" i="2"/>
  <c r="H24" i="2"/>
  <c r="G24" i="2"/>
  <c r="F24" i="2"/>
  <c r="E24" i="2"/>
  <c r="D24" i="2"/>
  <c r="C24" i="2"/>
  <c r="B24" i="2"/>
  <c r="J24" i="2" s="1"/>
  <c r="AS23" i="2"/>
  <c r="AU23" i="2" s="1"/>
  <c r="E45" i="2" s="1"/>
  <c r="AR23" i="2"/>
  <c r="AQ23" i="2"/>
  <c r="AP23" i="2"/>
  <c r="AO23" i="2"/>
  <c r="AN23" i="2"/>
  <c r="AM23" i="2"/>
  <c r="AL23" i="2"/>
  <c r="AT23" i="2" s="1"/>
  <c r="AI23" i="2"/>
  <c r="D45" i="2" s="1"/>
  <c r="AG23" i="2"/>
  <c r="AF23" i="2"/>
  <c r="AE23" i="2"/>
  <c r="AD23" i="2"/>
  <c r="AC23" i="2"/>
  <c r="AB23" i="2"/>
  <c r="AA23" i="2"/>
  <c r="Z23" i="2"/>
  <c r="AH23" i="2" s="1"/>
  <c r="U23" i="2"/>
  <c r="W23" i="2" s="1"/>
  <c r="C45" i="2" s="1"/>
  <c r="T23" i="2"/>
  <c r="S23" i="2"/>
  <c r="R23" i="2"/>
  <c r="Q23" i="2"/>
  <c r="P23" i="2"/>
  <c r="O23" i="2"/>
  <c r="N23" i="2"/>
  <c r="V23" i="2" s="1"/>
  <c r="K23" i="2"/>
  <c r="B45" i="2" s="1"/>
  <c r="I23" i="2"/>
  <c r="H23" i="2"/>
  <c r="G23" i="2"/>
  <c r="F23" i="2"/>
  <c r="E23" i="2"/>
  <c r="D23" i="2"/>
  <c r="C23" i="2"/>
  <c r="B23" i="2"/>
  <c r="J23" i="2" s="1"/>
  <c r="AS22" i="2"/>
  <c r="AU22" i="2" s="1"/>
  <c r="E44" i="2" s="1"/>
  <c r="AR22" i="2"/>
  <c r="AQ22" i="2"/>
  <c r="AP22" i="2"/>
  <c r="AO22" i="2"/>
  <c r="AN22" i="2"/>
  <c r="AM22" i="2"/>
  <c r="AL22" i="2"/>
  <c r="AT22" i="2" s="1"/>
  <c r="AI22" i="2"/>
  <c r="D44" i="2" s="1"/>
  <c r="AG22" i="2"/>
  <c r="AF22" i="2"/>
  <c r="AE22" i="2"/>
  <c r="AD22" i="2"/>
  <c r="AC22" i="2"/>
  <c r="AB22" i="2"/>
  <c r="AA22" i="2"/>
  <c r="Z22" i="2"/>
  <c r="AH22" i="2" s="1"/>
  <c r="U22" i="2"/>
  <c r="W22" i="2" s="1"/>
  <c r="C44" i="2" s="1"/>
  <c r="T22" i="2"/>
  <c r="S22" i="2"/>
  <c r="R22" i="2"/>
  <c r="Q22" i="2"/>
  <c r="P22" i="2"/>
  <c r="O22" i="2"/>
  <c r="N22" i="2"/>
  <c r="V22" i="2" s="1"/>
  <c r="K22" i="2"/>
  <c r="B44" i="2" s="1"/>
  <c r="I22" i="2"/>
  <c r="H22" i="2"/>
  <c r="G22" i="2"/>
  <c r="F22" i="2"/>
  <c r="E22" i="2"/>
  <c r="D22" i="2"/>
  <c r="C22" i="2"/>
  <c r="B22" i="2"/>
  <c r="J22" i="2" s="1"/>
  <c r="AS21" i="2"/>
  <c r="AU21" i="2" s="1"/>
  <c r="E43" i="2" s="1"/>
  <c r="AR21" i="2"/>
  <c r="AQ21" i="2"/>
  <c r="AP21" i="2"/>
  <c r="AO21" i="2"/>
  <c r="AN21" i="2"/>
  <c r="AM21" i="2"/>
  <c r="AL21" i="2"/>
  <c r="AT21" i="2" s="1"/>
  <c r="AI21" i="2"/>
  <c r="D43" i="2" s="1"/>
  <c r="AG21" i="2"/>
  <c r="AF21" i="2"/>
  <c r="AE21" i="2"/>
  <c r="AD21" i="2"/>
  <c r="AC21" i="2"/>
  <c r="AB21" i="2"/>
  <c r="AA21" i="2"/>
  <c r="Z21" i="2"/>
  <c r="AH21" i="2" s="1"/>
  <c r="U21" i="2"/>
  <c r="W21" i="2" s="1"/>
  <c r="C43" i="2" s="1"/>
  <c r="T21" i="2"/>
  <c r="S21" i="2"/>
  <c r="R21" i="2"/>
  <c r="Q21" i="2"/>
  <c r="P21" i="2"/>
  <c r="O21" i="2"/>
  <c r="N21" i="2"/>
  <c r="V21" i="2" s="1"/>
  <c r="K21" i="2"/>
  <c r="B43" i="2" s="1"/>
  <c r="I21" i="2"/>
  <c r="H21" i="2"/>
  <c r="G21" i="2"/>
  <c r="F21" i="2"/>
  <c r="E21" i="2"/>
  <c r="D21" i="2"/>
  <c r="C21" i="2"/>
  <c r="B21" i="2"/>
  <c r="J21" i="2" s="1"/>
  <c r="U8" i="1"/>
  <c r="T8" i="1"/>
  <c r="S8" i="1"/>
  <c r="U7" i="1"/>
  <c r="T7" i="1"/>
  <c r="S7" i="1"/>
  <c r="T6" i="1"/>
  <c r="T9" i="1" s="1"/>
  <c r="U9" i="1" s="1"/>
  <c r="S6" i="1"/>
  <c r="T5" i="1"/>
  <c r="U5" i="1" s="1"/>
  <c r="S5" i="1"/>
  <c r="S9" i="1" s="1"/>
  <c r="AA34" i="2" l="1"/>
  <c r="C39" i="2" s="1"/>
  <c r="H34" i="2"/>
  <c r="H37" i="2" s="1"/>
  <c r="T34" i="2"/>
  <c r="H38" i="2" s="1"/>
  <c r="AF34" i="2"/>
  <c r="H39" i="2" s="1"/>
  <c r="O34" i="2"/>
  <c r="C38" i="2" s="1"/>
  <c r="V34" i="2"/>
  <c r="S34" i="2"/>
  <c r="G38" i="2" s="1"/>
  <c r="R34" i="2"/>
  <c r="F38" i="2" s="1"/>
  <c r="Z34" i="2"/>
  <c r="B39" i="2" s="1"/>
  <c r="AH33" i="2"/>
  <c r="U6" i="1"/>
  <c r="AT33" i="2"/>
  <c r="AO34" i="2" s="1"/>
  <c r="E40" i="2" s="1"/>
  <c r="J33" i="2"/>
  <c r="J34" i="2" s="1"/>
  <c r="N34" i="2"/>
  <c r="B38" i="2" s="1"/>
  <c r="G34" i="2" l="1"/>
  <c r="G37" i="2" s="1"/>
  <c r="AN34" i="2"/>
  <c r="D40" i="2" s="1"/>
  <c r="AM34" i="2"/>
  <c r="C40" i="2" s="1"/>
  <c r="AT34" i="2"/>
  <c r="AQ34" i="2"/>
  <c r="G40" i="2" s="1"/>
  <c r="AP34" i="2"/>
  <c r="F40" i="2" s="1"/>
  <c r="C34" i="2"/>
  <c r="C37" i="2" s="1"/>
  <c r="F34" i="2"/>
  <c r="F37" i="2" s="1"/>
  <c r="AR34" i="2"/>
  <c r="H40" i="2" s="1"/>
  <c r="E34" i="2"/>
  <c r="E37" i="2" s="1"/>
  <c r="AC34" i="2"/>
  <c r="E39" i="2" s="1"/>
  <c r="AB34" i="2"/>
  <c r="D39" i="2" s="1"/>
  <c r="AH34" i="2"/>
  <c r="AE34" i="2"/>
  <c r="G39" i="2" s="1"/>
  <c r="AD34" i="2"/>
  <c r="F39" i="2" s="1"/>
  <c r="B34" i="2"/>
  <c r="B37" i="2" s="1"/>
  <c r="AL34" i="2"/>
  <c r="B40" i="2" s="1"/>
  <c r="D34" i="2"/>
  <c r="D37" i="2" s="1"/>
</calcChain>
</file>

<file path=xl/sharedStrings.xml><?xml version="1.0" encoding="utf-8"?>
<sst xmlns="http://schemas.openxmlformats.org/spreadsheetml/2006/main" count="431" uniqueCount="49">
  <si>
    <t>Total sales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</si>
  <si>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</si>
  <si>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</si>
  <si>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</si>
  <si>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</si>
  <si>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</si>
  <si>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</si>
  <si>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</si>
  <si>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</si>
  <si>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</si>
  <si>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</si>
  <si>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</si>
  <si>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</si>
  <si>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</si>
  <si>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</si>
  <si>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</si>
  <si>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Q3 2020</t>
  </si>
  <si>
    <t>Q3 2021</t>
  </si>
  <si>
    <t>var</t>
  </si>
  <si>
    <t>Volunteer</t>
  </si>
  <si>
    <t>Member</t>
  </si>
  <si>
    <t>Non-member</t>
  </si>
  <si>
    <t>Other</t>
  </si>
  <si>
    <t>Grand Total</t>
  </si>
  <si>
    <t>Mon</t>
  </si>
  <si>
    <t>Tue</t>
  </si>
  <si>
    <t>Wed</t>
  </si>
  <si>
    <t>Thu</t>
  </si>
  <si>
    <t>Fri</t>
  </si>
  <si>
    <t>Sat</t>
  </si>
  <si>
    <t>Sun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</si>
  <si>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</si>
  <si>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</si>
  <si>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</si>
  <si>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</si>
  <si>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</si>
  <si>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</si>
  <si>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</si>
  <si>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</si>
  <si>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</si>
  <si>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</si>
  <si>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</si>
  <si>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</si>
  <si>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Days</t>
  </si>
  <si>
    <t>Average</t>
  </si>
  <si>
    <t>Total</t>
  </si>
  <si>
    <t>%</t>
  </si>
  <si>
    <t>ADS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</si>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</sst>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0.0%;[Red]\(0.0%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164" fontId="0" fillId="0" borderId="7" xfId="0" applyNumberFormat="1" applyBorder="1"/>
    <xf numFmtId="165" fontId="0" fillId="0" borderId="8" xfId="0" applyNumberFormat="1" applyBorder="1"/>
    <xf numFmtId="0" fontId="1" fillId="3" borderId="9" xfId="0" applyFont="1" applyFill="1" applyBorder="1" applyAlignment="1">
      <alignment horizontal="left"/>
    </xf>
    <xf numFmtId="164" fontId="0" fillId="3" borderId="9" xfId="0" applyNumberFormat="1" applyFill="1" applyBorder="1"/>
    <xf numFmtId="0" fontId="1" fillId="3" borderId="10" xfId="0" applyFont="1" applyFill="1" applyBorder="1" applyAlignment="1">
      <alignment horizontal="left"/>
    </xf>
    <xf numFmtId="164" fontId="0" fillId="3" borderId="11" xfId="0" applyNumberFormat="1" applyFill="1" applyBorder="1"/>
    <xf numFmtId="164" fontId="0" fillId="3" borderId="12" xfId="0" applyNumberFormat="1" applyFill="1" applyBorder="1"/>
    <xf numFmtId="165" fontId="0" fillId="3" borderId="13" xfId="0" applyNumberFormat="1" applyFill="1" applyBorder="1"/>
    <xf numFmtId="0" fontId="1" fillId="3" borderId="1" xfId="0" applyFont="1" applyFill="1" applyBorder="1"/>
    <xf numFmtId="0" fontId="1" fillId="3" borderId="0" xfId="0" applyFont="1" applyFill="1"/>
    <xf numFmtId="0" fontId="0" fillId="0" borderId="0" xfId="0" applyAlignment="1">
      <alignment horizontal="left"/>
    </xf>
    <xf numFmtId="164" fontId="1" fillId="3" borderId="9" xfId="0" applyNumberFormat="1" applyFont="1" applyFill="1" applyBorder="1"/>
    <xf numFmtId="164" fontId="1" fillId="3" borderId="0" xfId="0" applyNumberFormat="1" applyFont="1" applyFill="1"/>
    <xf numFmtId="165" fontId="0" fillId="0" borderId="0" xfId="0" applyNumberFormat="1"/>
    <xf numFmtId="165" fontId="1" fillId="3" borderId="0" xfId="0" applyNumberFormat="1" applyFont="1" applyFill="1"/>
    <xf numFmtId="0" fontId="1" fillId="0" borderId="0" xfId="0" applyFont="1" applyAlignment="1">
      <alignment horizontal="center"/>
    </xf>
    <xf numFmtId="17" fontId="1" fillId="3" borderId="1" xfId="0" applyNumberFormat="1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 by customer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sales'!$A$5</c:f>
              <c:strCache>
                <c:ptCount val="1"/>
                <c:pt idx="0">
                  <c:v>Volunteer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'total sales'!$B$4:$P$4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'total sales'!$B$5:$P$5</c:f>
              <c:numCache>
                <c:formatCode>#,##0;[Red]\(#,##0\)</c:formatCode>
                <c:ptCount val="15"/>
                <c:pt idx="0">
                  <c:v>13994.419999999996</c:v>
                </c:pt>
                <c:pt idx="1">
                  <c:v>13085.450000000003</c:v>
                </c:pt>
                <c:pt idx="2">
                  <c:v>13547.25</c:v>
                </c:pt>
                <c:pt idx="3">
                  <c:v>14397.589999999995</c:v>
                </c:pt>
                <c:pt idx="4">
                  <c:v>12514</c:v>
                </c:pt>
                <c:pt idx="5">
                  <c:v>15528.519999999999</c:v>
                </c:pt>
                <c:pt idx="6">
                  <c:v>9144.31</c:v>
                </c:pt>
                <c:pt idx="7">
                  <c:v>7244.1199999999981</c:v>
                </c:pt>
                <c:pt idx="8">
                  <c:v>8398.6099999999969</c:v>
                </c:pt>
                <c:pt idx="9">
                  <c:v>8185.75</c:v>
                </c:pt>
                <c:pt idx="10">
                  <c:v>9183.66</c:v>
                </c:pt>
                <c:pt idx="11">
                  <c:v>9892.0399999999991</c:v>
                </c:pt>
                <c:pt idx="12">
                  <c:v>10833.519999999999</c:v>
                </c:pt>
                <c:pt idx="13">
                  <c:v>10754.589999999998</c:v>
                </c:pt>
                <c:pt idx="14">
                  <c:v>8805.27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8-4253-BC25-1D09C23888DD}"/>
            </c:ext>
          </c:extLst>
        </c:ser>
        <c:ser>
          <c:idx val="1"/>
          <c:order val="1"/>
          <c:tx>
            <c:strRef>
              <c:f>'total sales'!$A$6</c:f>
              <c:strCache>
                <c:ptCount val="1"/>
                <c:pt idx="0">
                  <c:v>Member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'total sales'!$B$4:$P$4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'total sales'!$B$6:$P$6</c:f>
              <c:numCache>
                <c:formatCode>#,##0;[Red]\(#,##0\)</c:formatCode>
                <c:ptCount val="15"/>
                <c:pt idx="0">
                  <c:v>46941.849999999984</c:v>
                </c:pt>
                <c:pt idx="1">
                  <c:v>47168.699999999961</c:v>
                </c:pt>
                <c:pt idx="2">
                  <c:v>44661.679999999993</c:v>
                </c:pt>
                <c:pt idx="3">
                  <c:v>42971.549999999959</c:v>
                </c:pt>
                <c:pt idx="4">
                  <c:v>41449.649999999972</c:v>
                </c:pt>
                <c:pt idx="5">
                  <c:v>43177.849999999955</c:v>
                </c:pt>
                <c:pt idx="6">
                  <c:v>37783.289999999972</c:v>
                </c:pt>
                <c:pt idx="7">
                  <c:v>28348.729999999985</c:v>
                </c:pt>
                <c:pt idx="8">
                  <c:v>30188.869999999988</c:v>
                </c:pt>
                <c:pt idx="9">
                  <c:v>31328.669999999987</c:v>
                </c:pt>
                <c:pt idx="10">
                  <c:v>32341.009999999973</c:v>
                </c:pt>
                <c:pt idx="11">
                  <c:v>30825.310000000009</c:v>
                </c:pt>
                <c:pt idx="12">
                  <c:v>41464.169999999991</c:v>
                </c:pt>
                <c:pt idx="13">
                  <c:v>37512.389999999985</c:v>
                </c:pt>
                <c:pt idx="14">
                  <c:v>31751.689999999988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8-4253-BC25-1D09C23888DD}"/>
            </c:ext>
          </c:extLst>
        </c:ser>
        <c:ser>
          <c:idx val="2"/>
          <c:order val="2"/>
          <c:tx>
            <c:strRef>
              <c:f>'total sales'!$A$7</c:f>
              <c:strCache>
                <c:ptCount val="1"/>
                <c:pt idx="0">
                  <c:v>Non-member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'total sales'!$B$4:$P$4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'total sales'!$B$7:$P$7</c:f>
              <c:numCache>
                <c:formatCode>#,##0;[Red]\(#,##0\)</c:formatCode>
                <c:ptCount val="15"/>
                <c:pt idx="0">
                  <c:v>14446.829999999994</c:v>
                </c:pt>
                <c:pt idx="1">
                  <c:v>12701.879999999997</c:v>
                </c:pt>
                <c:pt idx="2">
                  <c:v>13443.249999999996</c:v>
                </c:pt>
                <c:pt idx="3">
                  <c:v>10949.240000000002</c:v>
                </c:pt>
                <c:pt idx="4">
                  <c:v>11163.690000000002</c:v>
                </c:pt>
                <c:pt idx="5">
                  <c:v>16345.139999999996</c:v>
                </c:pt>
                <c:pt idx="6">
                  <c:v>29471.419999999976</c:v>
                </c:pt>
                <c:pt idx="7">
                  <c:v>18244.12</c:v>
                </c:pt>
                <c:pt idx="8">
                  <c:v>17469.28</c:v>
                </c:pt>
                <c:pt idx="9">
                  <c:v>16181.870000000004</c:v>
                </c:pt>
                <c:pt idx="10">
                  <c:v>12735.73</c:v>
                </c:pt>
                <c:pt idx="11">
                  <c:v>12206.029999999997</c:v>
                </c:pt>
                <c:pt idx="12">
                  <c:v>14371.88</c:v>
                </c:pt>
                <c:pt idx="13">
                  <c:v>9379.67</c:v>
                </c:pt>
                <c:pt idx="14">
                  <c:v>9840.119999999999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8-4253-BC25-1D09C23888DD}"/>
            </c:ext>
          </c:extLst>
        </c:ser>
        <c:ser>
          <c:idx val="3"/>
          <c:order val="3"/>
          <c:tx>
            <c:strRef>
              <c:f>'total sales'!$A$8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'total sales'!$B$4:$P$4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'total sales'!$B$8:$P$8</c:f>
              <c:numCache>
                <c:formatCode>#,##0;[Red]\(#,##0\)</c:formatCode>
                <c:ptCount val="15"/>
                <c:pt idx="0">
                  <c:v>20606.320000000011</c:v>
                </c:pt>
                <c:pt idx="1">
                  <c:v>20583.759999999998</c:v>
                </c:pt>
                <c:pt idx="2">
                  <c:v>20404.09</c:v>
                </c:pt>
                <c:pt idx="3">
                  <c:v>19896.86</c:v>
                </c:pt>
                <c:pt idx="4">
                  <c:v>18273.550000000003</c:v>
                </c:pt>
                <c:pt idx="5">
                  <c:v>19172.95</c:v>
                </c:pt>
                <c:pt idx="6">
                  <c:v>15885.440000000004</c:v>
                </c:pt>
                <c:pt idx="7">
                  <c:v>13727.860000000002</c:v>
                </c:pt>
                <c:pt idx="8">
                  <c:v>15438.949999999995</c:v>
                </c:pt>
                <c:pt idx="9">
                  <c:v>15078.56</c:v>
                </c:pt>
                <c:pt idx="10">
                  <c:v>15183.749999999995</c:v>
                </c:pt>
                <c:pt idx="11">
                  <c:v>15568.94</c:v>
                </c:pt>
                <c:pt idx="12">
                  <c:v>18975.839999999997</c:v>
                </c:pt>
                <c:pt idx="13">
                  <c:v>17665.989999999998</c:v>
                </c:pt>
                <c:pt idx="14">
                  <c:v>15386.819999999996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8-4253-BC25-1D09C23888DD}"/>
            </c:ext>
          </c:extLst>
        </c:ser>
        <c:ser>
          <c:idx val="4"/>
          <c:order val="4"/>
          <c:tx>
            <c:strRef>
              <c:f>'total sales'!$A$9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'total sales'!$B$4:$P$4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'total sales'!$B$9:$P$9</c:f>
              <c:numCache>
                <c:formatCode>#,##0;[Red]\(#,##0\)</c:formatCode>
                <c:ptCount val="15"/>
                <c:pt idx="0">
                  <c:v>95989.419999999969</c:v>
                </c:pt>
                <c:pt idx="1">
                  <c:v>93539.790000000008</c:v>
                </c:pt>
                <c:pt idx="2">
                  <c:v>92056.269999999975</c:v>
                </c:pt>
                <c:pt idx="3">
                  <c:v>88215.239999999947</c:v>
                </c:pt>
                <c:pt idx="4">
                  <c:v>83400.889999999956</c:v>
                </c:pt>
                <c:pt idx="5">
                  <c:v>94224.459999999977</c:v>
                </c:pt>
                <c:pt idx="6">
                  <c:v>92284.46</c:v>
                </c:pt>
                <c:pt idx="7">
                  <c:v>67564.829999999987</c:v>
                </c:pt>
                <c:pt idx="8">
                  <c:v>71495.710000000036</c:v>
                </c:pt>
                <c:pt idx="9">
                  <c:v>70774.849999999991</c:v>
                </c:pt>
                <c:pt idx="10">
                  <c:v>69444.150000000009</c:v>
                </c:pt>
                <c:pt idx="11">
                  <c:v>68492.320000000022</c:v>
                </c:pt>
                <c:pt idx="12">
                  <c:v>85645.409999999989</c:v>
                </c:pt>
                <c:pt idx="13">
                  <c:v>75312.639999999999</c:v>
                </c:pt>
                <c:pt idx="14">
                  <c:v>65783.899999999965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48-4253-BC25-1D09C2388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856064"/>
        <c:axId val="891850816"/>
      </c:lineChart>
      <c:catAx>
        <c:axId val="8918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850816"/>
        <c:crosses val="autoZero"/>
        <c:auto val="1"/>
        <c:lblAlgn val="ctr"/>
        <c:lblOffset val="100"/>
        <c:noMultiLvlLbl val="0"/>
      </c:catAx>
      <c:valAx>
        <c:axId val="8918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8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effectLst/>
              </a:rPr>
              <a:t>Alfalfa - Sales by hour by day (Jul 20-Dec 20)</a:t>
            </a:r>
            <a:endParaRPr lang="en-A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'Jul-Dec 2020'!$B$56</c:f>
              <c:strCache>
                <c:ptCount val="1"/>
                <c:pt idx="0">
                  <c:v>Mon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2020'!$B$57:$B$68</c:f>
              <c:numCache>
                <c:formatCode>#,##0;[Red]\(#,##0\)</c:formatCode>
                <c:ptCount val="12"/>
                <c:pt idx="0">
                  <c:v>0.42153846153846158</c:v>
                </c:pt>
                <c:pt idx="1">
                  <c:v>2.4226923076923081</c:v>
                </c:pt>
                <c:pt idx="2">
                  <c:v>211.30730769230755</c:v>
                </c:pt>
                <c:pt idx="3">
                  <c:v>238.15269230769212</c:v>
                </c:pt>
                <c:pt idx="4">
                  <c:v>393.83884615384585</c:v>
                </c:pt>
                <c:pt idx="5">
                  <c:v>391.16269230769245</c:v>
                </c:pt>
                <c:pt idx="6">
                  <c:v>386.01769230769207</c:v>
                </c:pt>
                <c:pt idx="7">
                  <c:v>351.31884615384621</c:v>
                </c:pt>
                <c:pt idx="8">
                  <c:v>391.50538461538508</c:v>
                </c:pt>
                <c:pt idx="9">
                  <c:v>378.1226923076922</c:v>
                </c:pt>
                <c:pt idx="10">
                  <c:v>23.230384615384612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A-4E93-BBC8-C84A1C32EC02}"/>
            </c:ext>
          </c:extLst>
        </c:ser>
        <c:ser>
          <c:idx val="1"/>
          <c:order val="1"/>
          <c:tx>
            <c:strRef>
              <c:f>'Jul-Dec 2020'!$C$56</c:f>
              <c:strCache>
                <c:ptCount val="1"/>
                <c:pt idx="0">
                  <c:v>Tue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2020'!$C$57:$C$68</c:f>
              <c:numCache>
                <c:formatCode>#,##0;[Red]\(#,##0\)</c:formatCode>
                <c:ptCount val="12"/>
                <c:pt idx="0">
                  <c:v>0</c:v>
                </c:pt>
                <c:pt idx="1">
                  <c:v>0.6857692307692308</c:v>
                </c:pt>
                <c:pt idx="2">
                  <c:v>210.89999999999961</c:v>
                </c:pt>
                <c:pt idx="3">
                  <c:v>284.38538461538405</c:v>
                </c:pt>
                <c:pt idx="4">
                  <c:v>343.84384615384653</c:v>
                </c:pt>
                <c:pt idx="5">
                  <c:v>306.70538461538456</c:v>
                </c:pt>
                <c:pt idx="6">
                  <c:v>293.16384615384618</c:v>
                </c:pt>
                <c:pt idx="7">
                  <c:v>322.64461538461495</c:v>
                </c:pt>
                <c:pt idx="8">
                  <c:v>431.74076923076842</c:v>
                </c:pt>
                <c:pt idx="9">
                  <c:v>348.81346153846164</c:v>
                </c:pt>
                <c:pt idx="10">
                  <c:v>44.906923076923086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A-4E93-BBC8-C84A1C32EC02}"/>
            </c:ext>
          </c:extLst>
        </c:ser>
        <c:ser>
          <c:idx val="2"/>
          <c:order val="2"/>
          <c:tx>
            <c:strRef>
              <c:f>'Jul-Dec 2020'!$D$56</c:f>
              <c:strCache>
                <c:ptCount val="1"/>
                <c:pt idx="0">
                  <c:v>Wed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2020'!$D$57:$D$68</c:f>
              <c:numCache>
                <c:formatCode>#,##0;[Red]\(#,##0\)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205.00999999999985</c:v>
                </c:pt>
                <c:pt idx="3">
                  <c:v>301.13814814814754</c:v>
                </c:pt>
                <c:pt idx="4">
                  <c:v>357.34962962962936</c:v>
                </c:pt>
                <c:pt idx="5">
                  <c:v>280.5651851851851</c:v>
                </c:pt>
                <c:pt idx="6">
                  <c:v>322.09333333333331</c:v>
                </c:pt>
                <c:pt idx="7">
                  <c:v>330.10555555555499</c:v>
                </c:pt>
                <c:pt idx="8">
                  <c:v>334.10074074073987</c:v>
                </c:pt>
                <c:pt idx="9">
                  <c:v>442.16074074074055</c:v>
                </c:pt>
                <c:pt idx="10">
                  <c:v>74.094814814814825</c:v>
                </c:pt>
                <c:pt idx="11">
                  <c:v>8.4185185185185194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A-4E93-BBC8-C84A1C32EC02}"/>
            </c:ext>
          </c:extLst>
        </c:ser>
        <c:ser>
          <c:idx val="3"/>
          <c:order val="3"/>
          <c:tx>
            <c:strRef>
              <c:f>'Jul-Dec 2020'!$E$56</c:f>
              <c:strCache>
                <c:ptCount val="1"/>
                <c:pt idx="0">
                  <c:v>Thu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2020'!$E$57:$E$68</c:f>
              <c:numCache>
                <c:formatCode>#,##0;[Red]\(#,##0\)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185.55814814814815</c:v>
                </c:pt>
                <c:pt idx="3">
                  <c:v>319.59703703703678</c:v>
                </c:pt>
                <c:pt idx="4">
                  <c:v>365.48925925925909</c:v>
                </c:pt>
                <c:pt idx="5">
                  <c:v>341.40777777777669</c:v>
                </c:pt>
                <c:pt idx="6">
                  <c:v>401.81629629629612</c:v>
                </c:pt>
                <c:pt idx="7">
                  <c:v>328.30962962962934</c:v>
                </c:pt>
                <c:pt idx="8">
                  <c:v>287.64074074074051</c:v>
                </c:pt>
                <c:pt idx="9">
                  <c:v>346.30925925925902</c:v>
                </c:pt>
                <c:pt idx="10">
                  <c:v>92.038518518518501</c:v>
                </c:pt>
                <c:pt idx="11">
                  <c:v>4.9459259259259269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FA-4E93-BBC8-C84A1C32EC02}"/>
            </c:ext>
          </c:extLst>
        </c:ser>
        <c:ser>
          <c:idx val="4"/>
          <c:order val="4"/>
          <c:tx>
            <c:strRef>
              <c:f>'Jul-Dec 2020'!$F$56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2020'!$F$57:$F$68</c:f>
              <c:numCache>
                <c:formatCode>#,##0;[Red]\(#,##0\)</c:formatCode>
                <c:ptCount val="12"/>
                <c:pt idx="0">
                  <c:v>0</c:v>
                </c:pt>
                <c:pt idx="1">
                  <c:v>3.278</c:v>
                </c:pt>
                <c:pt idx="2">
                  <c:v>259.01720000000006</c:v>
                </c:pt>
                <c:pt idx="3">
                  <c:v>373.88599999999934</c:v>
                </c:pt>
                <c:pt idx="4">
                  <c:v>520.81719999999973</c:v>
                </c:pt>
                <c:pt idx="5">
                  <c:v>378.73720000000066</c:v>
                </c:pt>
                <c:pt idx="6">
                  <c:v>393.79999999999882</c:v>
                </c:pt>
                <c:pt idx="7">
                  <c:v>311.13839999999908</c:v>
                </c:pt>
                <c:pt idx="8">
                  <c:v>340.04279999999954</c:v>
                </c:pt>
                <c:pt idx="9">
                  <c:v>451.95519999999948</c:v>
                </c:pt>
                <c:pt idx="10">
                  <c:v>33.444799999999994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FA-4E93-BBC8-C84A1C32EC02}"/>
            </c:ext>
          </c:extLst>
        </c:ser>
        <c:ser>
          <c:idx val="5"/>
          <c:order val="5"/>
          <c:tx>
            <c:strRef>
              <c:f>'Jul-Dec 2020'!$G$56</c:f>
              <c:strCache>
                <c:ptCount val="1"/>
                <c:pt idx="0">
                  <c:v>Sat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2020'!$G$57:$G$68</c:f>
              <c:numCache>
                <c:formatCode>#,##0;[Red]\(#,##0\)</c:formatCode>
                <c:ptCount val="12"/>
                <c:pt idx="0">
                  <c:v>0</c:v>
                </c:pt>
                <c:pt idx="1">
                  <c:v>264.67719999999963</c:v>
                </c:pt>
                <c:pt idx="2">
                  <c:v>382.22359999999969</c:v>
                </c:pt>
                <c:pt idx="3">
                  <c:v>576.86320000000092</c:v>
                </c:pt>
                <c:pt idx="4">
                  <c:v>552.83240000000069</c:v>
                </c:pt>
                <c:pt idx="5">
                  <c:v>456.85879999999969</c:v>
                </c:pt>
                <c:pt idx="6">
                  <c:v>454.39599999999939</c:v>
                </c:pt>
                <c:pt idx="7">
                  <c:v>454.66040000000112</c:v>
                </c:pt>
                <c:pt idx="8">
                  <c:v>506.06239999999957</c:v>
                </c:pt>
                <c:pt idx="9">
                  <c:v>460.48479999999995</c:v>
                </c:pt>
                <c:pt idx="10">
                  <c:v>15.743200000000009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FA-4E93-BBC8-C84A1C32EC02}"/>
            </c:ext>
          </c:extLst>
        </c:ser>
        <c:ser>
          <c:idx val="6"/>
          <c:order val="6"/>
          <c:tx>
            <c:strRef>
              <c:f>'Jul-Dec 2020'!$H$56</c:f>
              <c:strCache>
                <c:ptCount val="1"/>
                <c:pt idx="0">
                  <c:v>Sun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'Jul-Dec 2020'!$A$57:$A$68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2020'!$H$57:$H$68</c:f>
              <c:numCache>
                <c:formatCode>#,##0;[Red]\(#,##0\)</c:formatCode>
                <c:ptCount val="12"/>
                <c:pt idx="0">
                  <c:v>0</c:v>
                </c:pt>
                <c:pt idx="1">
                  <c:v>3.5146153846153845</c:v>
                </c:pt>
                <c:pt idx="2">
                  <c:v>255.66115384615367</c:v>
                </c:pt>
                <c:pt idx="3">
                  <c:v>450.48461538461493</c:v>
                </c:pt>
                <c:pt idx="4">
                  <c:v>443.39653846153828</c:v>
                </c:pt>
                <c:pt idx="5">
                  <c:v>442.62692307692237</c:v>
                </c:pt>
                <c:pt idx="6">
                  <c:v>451.176923076923</c:v>
                </c:pt>
                <c:pt idx="7">
                  <c:v>409.31192307692231</c:v>
                </c:pt>
                <c:pt idx="8">
                  <c:v>356.88730769230762</c:v>
                </c:pt>
                <c:pt idx="9">
                  <c:v>415.60384615384578</c:v>
                </c:pt>
                <c:pt idx="10">
                  <c:v>23.471153846153847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FA-4E93-BBC8-C84A1C32E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853312"/>
        <c:axId val="586857904"/>
      </c:barChart>
      <c:catAx>
        <c:axId val="5868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857904"/>
        <c:crosses val="autoZero"/>
        <c:auto val="1"/>
        <c:lblAlgn val="ctr"/>
        <c:lblOffset val="100"/>
        <c:noMultiLvlLbl val="0"/>
      </c:catAx>
      <c:valAx>
        <c:axId val="58685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85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% of sales by day by customer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type'!$A$37</c:f>
              <c:strCache>
                <c:ptCount val="1"/>
                <c:pt idx="0">
                  <c:v>Volunteer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type'!$B$36:$H$36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'customer type'!$B$37:$H$37</c:f>
              <c:numCache>
                <c:formatCode>0.0%;[Red]\(0.0%\)</c:formatCode>
                <c:ptCount val="7"/>
                <c:pt idx="0">
                  <c:v>0.13013598316238961</c:v>
                </c:pt>
                <c:pt idx="1">
                  <c:v>0.13275327623302924</c:v>
                </c:pt>
                <c:pt idx="2">
                  <c:v>0.1337454253491924</c:v>
                </c:pt>
                <c:pt idx="3">
                  <c:v>0.13040775425949858</c:v>
                </c:pt>
                <c:pt idx="4">
                  <c:v>0.15650618352521078</c:v>
                </c:pt>
                <c:pt idx="5">
                  <c:v>0.17230595408067514</c:v>
                </c:pt>
                <c:pt idx="6">
                  <c:v>0.14414542339000425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D-4B70-A860-BE62F69E935B}"/>
            </c:ext>
          </c:extLst>
        </c:ser>
        <c:ser>
          <c:idx val="1"/>
          <c:order val="1"/>
          <c:tx>
            <c:strRef>
              <c:f>'customer type'!$A$38</c:f>
              <c:strCache>
                <c:ptCount val="1"/>
                <c:pt idx="0">
                  <c:v>Member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type'!$B$36:$H$36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'customer type'!$B$38:$H$38</c:f>
              <c:numCache>
                <c:formatCode>0.0%;[Red]\(0.0%\)</c:formatCode>
                <c:ptCount val="7"/>
                <c:pt idx="0">
                  <c:v>0.13385358716759263</c:v>
                </c:pt>
                <c:pt idx="1">
                  <c:v>0.13089841777846142</c:v>
                </c:pt>
                <c:pt idx="2">
                  <c:v>0.11824242826503979</c:v>
                </c:pt>
                <c:pt idx="3">
                  <c:v>0.12080893967993986</c:v>
                </c:pt>
                <c:pt idx="4">
                  <c:v>0.1512287412971883</c:v>
                </c:pt>
                <c:pt idx="5">
                  <c:v>0.20445114527206068</c:v>
                </c:pt>
                <c:pt idx="6">
                  <c:v>0.14051674053971744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D-4B70-A860-BE62F69E935B}"/>
            </c:ext>
          </c:extLst>
        </c:ser>
        <c:ser>
          <c:idx val="2"/>
          <c:order val="2"/>
          <c:tx>
            <c:strRef>
              <c:f>'customer type'!$A$39</c:f>
              <c:strCache>
                <c:ptCount val="1"/>
                <c:pt idx="0">
                  <c:v>Non-member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type'!$B$36:$H$36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'customer type'!$B$39:$H$39</c:f>
              <c:numCache>
                <c:formatCode>0.0%;[Red]\(0.0%\)</c:formatCode>
                <c:ptCount val="7"/>
                <c:pt idx="0">
                  <c:v>0.13438302501690139</c:v>
                </c:pt>
                <c:pt idx="1">
                  <c:v>0.13354358261202773</c:v>
                </c:pt>
                <c:pt idx="2">
                  <c:v>0.12363580135112934</c:v>
                </c:pt>
                <c:pt idx="3">
                  <c:v>0.12831053608293749</c:v>
                </c:pt>
                <c:pt idx="4">
                  <c:v>0.15315414417084877</c:v>
                </c:pt>
                <c:pt idx="5">
                  <c:v>0.19848938240986222</c:v>
                </c:pt>
                <c:pt idx="6">
                  <c:v>0.12848352835629315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D-4B70-A860-BE62F69E935B}"/>
            </c:ext>
          </c:extLst>
        </c:ser>
        <c:ser>
          <c:idx val="3"/>
          <c:order val="3"/>
          <c:tx>
            <c:strRef>
              <c:f>'customer type'!$A$40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type'!$B$36:$H$36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'customer type'!$B$40:$H$40</c:f>
              <c:numCache>
                <c:formatCode>0.0%;[Red]\(0.0%\)</c:formatCode>
                <c:ptCount val="7"/>
                <c:pt idx="0">
                  <c:v>0.14294087573137773</c:v>
                </c:pt>
                <c:pt idx="1">
                  <c:v>0.13103030094595472</c:v>
                </c:pt>
                <c:pt idx="2">
                  <c:v>0.11834141727125271</c:v>
                </c:pt>
                <c:pt idx="3">
                  <c:v>0.12234955636180132</c:v>
                </c:pt>
                <c:pt idx="4">
                  <c:v>0.15183678076098486</c:v>
                </c:pt>
                <c:pt idx="5">
                  <c:v>0.18289638617864915</c:v>
                </c:pt>
                <c:pt idx="6">
                  <c:v>0.15060468274997943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D-4B70-A860-BE62F69E9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331768"/>
        <c:axId val="1101338656"/>
      </c:lineChart>
      <c:catAx>
        <c:axId val="110133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338656"/>
        <c:crosses val="autoZero"/>
        <c:auto val="1"/>
        <c:lblAlgn val="ctr"/>
        <c:lblOffset val="100"/>
        <c:noMultiLvlLbl val="0"/>
      </c:catAx>
      <c:valAx>
        <c:axId val="110133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Red]\(0.0%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33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Time of day by customer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type'!$B$42</c:f>
              <c:strCache>
                <c:ptCount val="1"/>
                <c:pt idx="0">
                  <c:v>Volunteer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type'!$A$43:$A$54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'customer type'!$B$43:$B$54</c:f>
              <c:numCache>
                <c:formatCode>0.0%;[Red]\(0.0%\)</c:formatCode>
                <c:ptCount val="12"/>
                <c:pt idx="0">
                  <c:v>1.3929143473077916E-3</c:v>
                </c:pt>
                <c:pt idx="1">
                  <c:v>9.221547334859536E-3</c:v>
                </c:pt>
                <c:pt idx="2">
                  <c:v>4.0872012475446973E-2</c:v>
                </c:pt>
                <c:pt idx="3">
                  <c:v>0.1179879535324644</c:v>
                </c:pt>
                <c:pt idx="4">
                  <c:v>0.12678650297778193</c:v>
                </c:pt>
                <c:pt idx="5">
                  <c:v>0.12107146978625348</c:v>
                </c:pt>
                <c:pt idx="6">
                  <c:v>0.12131181910843575</c:v>
                </c:pt>
                <c:pt idx="7">
                  <c:v>0.11389428134163022</c:v>
                </c:pt>
                <c:pt idx="8">
                  <c:v>0.12159258916881302</c:v>
                </c:pt>
                <c:pt idx="9">
                  <c:v>0.17248719254711661</c:v>
                </c:pt>
                <c:pt idx="10">
                  <c:v>5.2415063582606621E-2</c:v>
                </c:pt>
                <c:pt idx="11">
                  <c:v>9.6665379728365418E-4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6-46CF-BFA6-AE92CE96691B}"/>
            </c:ext>
          </c:extLst>
        </c:ser>
        <c:ser>
          <c:idx val="1"/>
          <c:order val="1"/>
          <c:tx>
            <c:strRef>
              <c:f>'customer type'!$C$42</c:f>
              <c:strCache>
                <c:ptCount val="1"/>
                <c:pt idx="0">
                  <c:v>Member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type'!$A$43:$A$54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'customer type'!$C$43:$C$54</c:f>
              <c:numCache>
                <c:formatCode>0.0%;[Red]\(0.0%\)</c:formatCode>
                <c:ptCount val="12"/>
                <c:pt idx="0">
                  <c:v>0</c:v>
                </c:pt>
                <c:pt idx="1">
                  <c:v>9.1013378207152364E-3</c:v>
                </c:pt>
                <c:pt idx="2">
                  <c:v>5.1439632532598471E-2</c:v>
                </c:pt>
                <c:pt idx="3">
                  <c:v>0.13090930214413446</c:v>
                </c:pt>
                <c:pt idx="4">
                  <c:v>0.15636622714639842</c:v>
                </c:pt>
                <c:pt idx="5">
                  <c:v>0.13517013035444836</c:v>
                </c:pt>
                <c:pt idx="6">
                  <c:v>0.14163591722224975</c:v>
                </c:pt>
                <c:pt idx="7">
                  <c:v>0.13528879239251493</c:v>
                </c:pt>
                <c:pt idx="8">
                  <c:v>0.11761487507444104</c:v>
                </c:pt>
                <c:pt idx="9">
                  <c:v>0.10270216122503172</c:v>
                </c:pt>
                <c:pt idx="10">
                  <c:v>1.9701719310627638E-2</c:v>
                </c:pt>
                <c:pt idx="11">
                  <c:v>6.9904776839917074E-5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6-46CF-BFA6-AE92CE96691B}"/>
            </c:ext>
          </c:extLst>
        </c:ser>
        <c:ser>
          <c:idx val="2"/>
          <c:order val="2"/>
          <c:tx>
            <c:strRef>
              <c:f>'customer type'!$D$42</c:f>
              <c:strCache>
                <c:ptCount val="1"/>
                <c:pt idx="0">
                  <c:v>Non-member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type'!$A$43:$A$54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'customer type'!$D$43:$D$54</c:f>
              <c:numCache>
                <c:formatCode>0.0%;[Red]\(0.0%\)</c:formatCode>
                <c:ptCount val="12"/>
                <c:pt idx="0">
                  <c:v>1.6951347144544093E-3</c:v>
                </c:pt>
                <c:pt idx="1">
                  <c:v>6.7907694970750195E-3</c:v>
                </c:pt>
                <c:pt idx="2">
                  <c:v>4.8633810024793334E-2</c:v>
                </c:pt>
                <c:pt idx="3">
                  <c:v>0.12310286154177114</c:v>
                </c:pt>
                <c:pt idx="4">
                  <c:v>0.1683249817367104</c:v>
                </c:pt>
                <c:pt idx="5">
                  <c:v>0.14053555112887561</c:v>
                </c:pt>
                <c:pt idx="6">
                  <c:v>0.13954966461543869</c:v>
                </c:pt>
                <c:pt idx="7">
                  <c:v>0.13641694239533514</c:v>
                </c:pt>
                <c:pt idx="8">
                  <c:v>0.12600763233092094</c:v>
                </c:pt>
                <c:pt idx="9">
                  <c:v>9.2269176339911163E-2</c:v>
                </c:pt>
                <c:pt idx="10">
                  <c:v>1.6273201913768961E-2</c:v>
                </c:pt>
                <c:pt idx="11">
                  <c:v>4.0027376094512856E-4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6-46CF-BFA6-AE92CE96691B}"/>
            </c:ext>
          </c:extLst>
        </c:ser>
        <c:ser>
          <c:idx val="3"/>
          <c:order val="3"/>
          <c:tx>
            <c:strRef>
              <c:f>'customer type'!$E$42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'customer type'!$A$43:$A$54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'customer type'!$E$43:$E$54</c:f>
              <c:numCache>
                <c:formatCode>0.0%;[Red]\(0.0%\)</c:formatCode>
                <c:ptCount val="12"/>
                <c:pt idx="0">
                  <c:v>4.7126274891762357E-5</c:v>
                </c:pt>
                <c:pt idx="1">
                  <c:v>7.7148461667014574E-3</c:v>
                </c:pt>
                <c:pt idx="2">
                  <c:v>5.2529336678967899E-2</c:v>
                </c:pt>
                <c:pt idx="3">
                  <c:v>0.12557132015590017</c:v>
                </c:pt>
                <c:pt idx="4">
                  <c:v>0.14107361139414021</c:v>
                </c:pt>
                <c:pt idx="5">
                  <c:v>0.13537339438413679</c:v>
                </c:pt>
                <c:pt idx="6">
                  <c:v>0.13690072105491977</c:v>
                </c:pt>
                <c:pt idx="7">
                  <c:v>0.13096414706330747</c:v>
                </c:pt>
                <c:pt idx="8">
                  <c:v>0.11558746224169528</c:v>
                </c:pt>
                <c:pt idx="9">
                  <c:v>0.12517987419346854</c:v>
                </c:pt>
                <c:pt idx="10">
                  <c:v>2.8777426804569725E-2</c:v>
                </c:pt>
                <c:pt idx="11">
                  <c:v>2.8073358730092786E-4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6-46CF-BFA6-AE92CE96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9714440"/>
        <c:axId val="1109714768"/>
      </c:lineChart>
      <c:catAx>
        <c:axId val="110971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14768"/>
        <c:crosses val="autoZero"/>
        <c:auto val="1"/>
        <c:lblAlgn val="ctr"/>
        <c:lblOffset val="100"/>
        <c:noMultiLvlLbl val="0"/>
      </c:catAx>
      <c:valAx>
        <c:axId val="110971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Red]\(0.0%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1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 by hour daily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hour daily'!$B$19</c:f>
              <c:strCache>
                <c:ptCount val="1"/>
                <c:pt idx="0">
                  <c:v>Mon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daily'!$B$20:$B$31</c:f>
              <c:numCache>
                <c:formatCode>#,##0;[Red]\(#,##0\)</c:formatCode>
                <c:ptCount val="12"/>
                <c:pt idx="0">
                  <c:v>0.16861538461538464</c:v>
                </c:pt>
                <c:pt idx="1">
                  <c:v>0.97153846153846157</c:v>
                </c:pt>
                <c:pt idx="2">
                  <c:v>92.537230769230675</c:v>
                </c:pt>
                <c:pt idx="3">
                  <c:v>265.36953846153841</c:v>
                </c:pt>
                <c:pt idx="4">
                  <c:v>395.46461538461477</c:v>
                </c:pt>
                <c:pt idx="5">
                  <c:v>372.07692307692457</c:v>
                </c:pt>
                <c:pt idx="6">
                  <c:v>391.47723076923216</c:v>
                </c:pt>
                <c:pt idx="7">
                  <c:v>319.94399999999899</c:v>
                </c:pt>
                <c:pt idx="8">
                  <c:v>332.96492307692279</c:v>
                </c:pt>
                <c:pt idx="9">
                  <c:v>312.60938461538416</c:v>
                </c:pt>
                <c:pt idx="10">
                  <c:v>72.863846153846126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5-440C-BF6F-244132B87096}"/>
            </c:ext>
          </c:extLst>
        </c:ser>
        <c:ser>
          <c:idx val="1"/>
          <c:order val="1"/>
          <c:tx>
            <c:strRef>
              <c:f>'sales by hour daily'!$C$19</c:f>
              <c:strCache>
                <c:ptCount val="1"/>
                <c:pt idx="0">
                  <c:v>Tue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daily'!$C$20:$C$31</c:f>
              <c:numCache>
                <c:formatCode>#,##0;[Red]\(#,##0\)</c:formatCode>
                <c:ptCount val="12"/>
                <c:pt idx="0">
                  <c:v>0.27553846153846157</c:v>
                </c:pt>
                <c:pt idx="1">
                  <c:v>0.68276923076923068</c:v>
                </c:pt>
                <c:pt idx="2">
                  <c:v>93.509230769230527</c:v>
                </c:pt>
                <c:pt idx="3">
                  <c:v>309.88615384615417</c:v>
                </c:pt>
                <c:pt idx="4">
                  <c:v>345.88492307692303</c:v>
                </c:pt>
                <c:pt idx="5">
                  <c:v>309.87784615384601</c:v>
                </c:pt>
                <c:pt idx="6">
                  <c:v>283.22215384615373</c:v>
                </c:pt>
                <c:pt idx="7">
                  <c:v>303.4949230769235</c:v>
                </c:pt>
                <c:pt idx="8">
                  <c:v>378.10215384615498</c:v>
                </c:pt>
                <c:pt idx="9">
                  <c:v>362.44400000000041</c:v>
                </c:pt>
                <c:pt idx="10">
                  <c:v>98.34107692307694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5-440C-BF6F-244132B87096}"/>
            </c:ext>
          </c:extLst>
        </c:ser>
        <c:ser>
          <c:idx val="2"/>
          <c:order val="2"/>
          <c:tx>
            <c:strRef>
              <c:f>'sales by hour daily'!$D$19</c:f>
              <c:strCache>
                <c:ptCount val="1"/>
                <c:pt idx="0">
                  <c:v>Wed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daily'!$D$20:$D$31</c:f>
              <c:numCache>
                <c:formatCode>#,##0;[Red]\(#,##0\)</c:formatCode>
                <c:ptCount val="12"/>
                <c:pt idx="0">
                  <c:v>0</c:v>
                </c:pt>
                <c:pt idx="1">
                  <c:v>2.8763636363636365</c:v>
                </c:pt>
                <c:pt idx="2">
                  <c:v>92.558787878787797</c:v>
                </c:pt>
                <c:pt idx="3">
                  <c:v>251.57757575757552</c:v>
                </c:pt>
                <c:pt idx="4">
                  <c:v>350.38818181818147</c:v>
                </c:pt>
                <c:pt idx="5">
                  <c:v>270.83984848484852</c:v>
                </c:pt>
                <c:pt idx="6">
                  <c:v>291.18803030302951</c:v>
                </c:pt>
                <c:pt idx="7">
                  <c:v>273.27787878787836</c:v>
                </c:pt>
                <c:pt idx="8">
                  <c:v>291.12424242424379</c:v>
                </c:pt>
                <c:pt idx="9">
                  <c:v>371.18818181818278</c:v>
                </c:pt>
                <c:pt idx="10">
                  <c:v>92.63863636363628</c:v>
                </c:pt>
                <c:pt idx="11">
                  <c:v>3.4439393939393943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5-440C-BF6F-244132B87096}"/>
            </c:ext>
          </c:extLst>
        </c:ser>
        <c:ser>
          <c:idx val="3"/>
          <c:order val="3"/>
          <c:tx>
            <c:strRef>
              <c:f>'sales by hour daily'!$E$19</c:f>
              <c:strCache>
                <c:ptCount val="1"/>
                <c:pt idx="0">
                  <c:v>Thu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daily'!$E$20:$E$31</c:f>
              <c:numCache>
                <c:formatCode>#,##0;[Red]\(#,##0\)</c:formatCode>
                <c:ptCount val="12"/>
                <c:pt idx="0">
                  <c:v>0</c:v>
                </c:pt>
                <c:pt idx="1">
                  <c:v>2.1501515151515145</c:v>
                </c:pt>
                <c:pt idx="2">
                  <c:v>91.450151515151447</c:v>
                </c:pt>
                <c:pt idx="3">
                  <c:v>301.66106060606091</c:v>
                </c:pt>
                <c:pt idx="4">
                  <c:v>328.13454545454573</c:v>
                </c:pt>
                <c:pt idx="5">
                  <c:v>296.90818181818162</c:v>
                </c:pt>
                <c:pt idx="6">
                  <c:v>328.45636363636481</c:v>
                </c:pt>
                <c:pt idx="7">
                  <c:v>284.93303030303014</c:v>
                </c:pt>
                <c:pt idx="8">
                  <c:v>288.11833333333357</c:v>
                </c:pt>
                <c:pt idx="9">
                  <c:v>335.22893939393873</c:v>
                </c:pt>
                <c:pt idx="10">
                  <c:v>78.350151515151481</c:v>
                </c:pt>
                <c:pt idx="11">
                  <c:v>2.0233333333333334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5-440C-BF6F-244132B87096}"/>
            </c:ext>
          </c:extLst>
        </c:ser>
        <c:ser>
          <c:idx val="4"/>
          <c:order val="4"/>
          <c:tx>
            <c:strRef>
              <c:f>'sales by hour daily'!$F$19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daily'!$F$20:$F$31</c:f>
              <c:numCache>
                <c:formatCode>#,##0;[Red]\(#,##0\)</c:formatCode>
                <c:ptCount val="12"/>
                <c:pt idx="0">
                  <c:v>0</c:v>
                </c:pt>
                <c:pt idx="1">
                  <c:v>1.3666129032258065</c:v>
                </c:pt>
                <c:pt idx="2">
                  <c:v>109.06564516129033</c:v>
                </c:pt>
                <c:pt idx="3">
                  <c:v>353.32806451612754</c:v>
                </c:pt>
                <c:pt idx="4">
                  <c:v>479.78935483870964</c:v>
                </c:pt>
                <c:pt idx="5">
                  <c:v>390.73500000000041</c:v>
                </c:pt>
                <c:pt idx="6">
                  <c:v>374.40064516129007</c:v>
                </c:pt>
                <c:pt idx="7">
                  <c:v>342.75048387096786</c:v>
                </c:pt>
                <c:pt idx="8">
                  <c:v>299.093064516129</c:v>
                </c:pt>
                <c:pt idx="9">
                  <c:v>405.6361290322576</c:v>
                </c:pt>
                <c:pt idx="10">
                  <c:v>121.69435483870957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35-440C-BF6F-244132B87096}"/>
            </c:ext>
          </c:extLst>
        </c:ser>
        <c:ser>
          <c:idx val="5"/>
          <c:order val="5"/>
          <c:tx>
            <c:strRef>
              <c:f>'sales by hour daily'!$G$19</c:f>
              <c:strCache>
                <c:ptCount val="1"/>
                <c:pt idx="0">
                  <c:v>Sat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daily'!$G$20:$G$31</c:f>
              <c:numCache>
                <c:formatCode>#,##0;[Red]\(#,##0\)</c:formatCode>
                <c:ptCount val="12"/>
                <c:pt idx="0">
                  <c:v>9.1431249999999977</c:v>
                </c:pt>
                <c:pt idx="1">
                  <c:v>149.79093749999979</c:v>
                </c:pt>
                <c:pt idx="2">
                  <c:v>352.52015625000064</c:v>
                </c:pt>
                <c:pt idx="3">
                  <c:v>515.73437500000182</c:v>
                </c:pt>
                <c:pt idx="4">
                  <c:v>565.16937500000438</c:v>
                </c:pt>
                <c:pt idx="5">
                  <c:v>447.83437500000127</c:v>
                </c:pt>
                <c:pt idx="6">
                  <c:v>451.91093750000118</c:v>
                </c:pt>
                <c:pt idx="7">
                  <c:v>475.71328125000144</c:v>
                </c:pt>
                <c:pt idx="8">
                  <c:v>486.04078125000194</c:v>
                </c:pt>
                <c:pt idx="9">
                  <c:v>209.34156250000015</c:v>
                </c:pt>
                <c:pt idx="10">
                  <c:v>6.1496875000000033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35-440C-BF6F-244132B87096}"/>
            </c:ext>
          </c:extLst>
        </c:ser>
        <c:ser>
          <c:idx val="6"/>
          <c:order val="6"/>
          <c:tx>
            <c:strRef>
              <c:f>'sales by hour daily'!$H$19</c:f>
              <c:strCache>
                <c:ptCount val="1"/>
                <c:pt idx="0">
                  <c:v>Sun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daily'!$H$20:$H$31</c:f>
              <c:numCache>
                <c:formatCode>#,##0;[Red]\(#,##0\)</c:formatCode>
                <c:ptCount val="12"/>
                <c:pt idx="0">
                  <c:v>0</c:v>
                </c:pt>
                <c:pt idx="1">
                  <c:v>1.4504761904761905</c:v>
                </c:pt>
                <c:pt idx="2">
                  <c:v>108.25793650793646</c:v>
                </c:pt>
                <c:pt idx="3">
                  <c:v>395.06317460317348</c:v>
                </c:pt>
                <c:pt idx="4">
                  <c:v>391.96777777777834</c:v>
                </c:pt>
                <c:pt idx="5">
                  <c:v>449.77761904761968</c:v>
                </c:pt>
                <c:pt idx="6">
                  <c:v>476.66873015872937</c:v>
                </c:pt>
                <c:pt idx="7">
                  <c:v>488.61793650793641</c:v>
                </c:pt>
                <c:pt idx="8">
                  <c:v>169.4628571428571</c:v>
                </c:pt>
                <c:pt idx="9">
                  <c:v>171.51904761904746</c:v>
                </c:pt>
                <c:pt idx="10">
                  <c:v>9.6865079365079367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35-440C-BF6F-244132B87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0347320"/>
        <c:axId val="890351584"/>
      </c:barChart>
      <c:catAx>
        <c:axId val="89034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351584"/>
        <c:crosses val="autoZero"/>
        <c:auto val="1"/>
        <c:lblAlgn val="ctr"/>
        <c:lblOffset val="100"/>
        <c:noMultiLvlLbl val="0"/>
      </c:catAx>
      <c:valAx>
        <c:axId val="8903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34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 by hour daily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182-4C52-908F-D5DD239276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182-4C52-908F-D5DD239276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182-4C52-908F-D5DD239276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182-4C52-908F-D5DD239276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182-4C52-908F-D5DD239276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182-4C52-908F-D5DD239276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182-4C52-908F-D5DD239276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182-4C52-908F-D5DD239276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182-4C52-908F-D5DD239276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182-4C52-908F-D5DD2392763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182-4C52-908F-D5DD2392763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182-4C52-908F-D5DD239276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'sales by hour daily'!$A$20:$A$31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daily'!$I$20:$I$31</c:f>
              <c:numCache>
                <c:formatCode>#,##0;[Red]\(#,##0\)</c:formatCode>
                <c:ptCount val="12"/>
                <c:pt idx="0">
                  <c:v>1.3614855875831482</c:v>
                </c:pt>
                <c:pt idx="1">
                  <c:v>22.620864745011055</c:v>
                </c:pt>
                <c:pt idx="2">
                  <c:v>133.88297117516632</c:v>
                </c:pt>
                <c:pt idx="3">
                  <c:v>340.81527716186247</c:v>
                </c:pt>
                <c:pt idx="4">
                  <c:v>407.05536585365911</c:v>
                </c:pt>
                <c:pt idx="5">
                  <c:v>361.46649667405819</c:v>
                </c:pt>
                <c:pt idx="6">
                  <c:v>370.10478935698478</c:v>
                </c:pt>
                <c:pt idx="7">
                  <c:v>354.42252771618627</c:v>
                </c:pt>
                <c:pt idx="8">
                  <c:v>321.01088691796076</c:v>
                </c:pt>
                <c:pt idx="9">
                  <c:v>310.09977827051</c:v>
                </c:pt>
                <c:pt idx="10">
                  <c:v>68.652904656319251</c:v>
                </c:pt>
                <c:pt idx="11">
                  <c:v>0.80008869179600894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182-4C52-908F-D5DD2392763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Total Sales by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by hour daily'!$B$19:$H$19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'sales by hour daily'!$B$32:$H$32</c:f>
              <c:numCache>
                <c:formatCode>#,##0;[Red]\(#,##0\)</c:formatCode>
                <c:ptCount val="7"/>
                <c:pt idx="0">
                  <c:v>2556.4478461538465</c:v>
                </c:pt>
                <c:pt idx="1">
                  <c:v>2485.7207692307711</c:v>
                </c:pt>
                <c:pt idx="2">
                  <c:v>2291.1016666666669</c:v>
                </c:pt>
                <c:pt idx="3">
                  <c:v>2337.4142424242432</c:v>
                </c:pt>
                <c:pt idx="4">
                  <c:v>2877.859354838708</c:v>
                </c:pt>
                <c:pt idx="5">
                  <c:v>3669.3485937500127</c:v>
                </c:pt>
                <c:pt idx="6">
                  <c:v>2662.4720634920623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7-41BE-A021-C29958F7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3851024"/>
        <c:axId val="1283846104"/>
      </c:barChart>
      <c:catAx>
        <c:axId val="12838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846104"/>
        <c:crosses val="autoZero"/>
        <c:auto val="1"/>
        <c:lblAlgn val="ctr"/>
        <c:lblOffset val="100"/>
        <c:noMultiLvlLbl val="0"/>
      </c:catAx>
      <c:valAx>
        <c:axId val="128384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85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 by hour monthly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hour monthly'!$A$22</c:f>
              <c:strCache>
                <c:ptCount val="1"/>
                <c:pt idx="0">
                  <c:v>8-9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monthly'!$B$22:$P$22</c:f>
              <c:numCache>
                <c:formatCode>#,##0;[Red]\(#,##0\)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0.37793103448275867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11.654193548387097</c:v>
                </c:pt>
                <c:pt idx="11">
                  <c:v>7.0293333333333345</c:v>
                </c:pt>
                <c:pt idx="12">
                  <c:v>0.18709677419354839</c:v>
                </c:pt>
                <c:pt idx="13">
                  <c:v>0.57774193548387098</c:v>
                </c:pt>
                <c:pt idx="14">
                  <c:v>0.23999999999999996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F-4BCB-99F3-B7A2876AAE19}"/>
            </c:ext>
          </c:extLst>
        </c:ser>
        <c:ser>
          <c:idx val="1"/>
          <c:order val="1"/>
          <c:tx>
            <c:strRef>
              <c:f>'sales by hour monthly'!$A$23</c:f>
              <c:strCache>
                <c:ptCount val="1"/>
                <c:pt idx="0">
                  <c:v>9-10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monthly'!$B$23:$P$23</c:f>
              <c:numCache>
                <c:formatCode>#,##0;[Red]\(#,##0\)</c:formatCode>
                <c:ptCount val="15"/>
                <c:pt idx="0">
                  <c:v>25.40483870967741</c:v>
                </c:pt>
                <c:pt idx="1">
                  <c:v>52.57580645161287</c:v>
                </c:pt>
                <c:pt idx="2">
                  <c:v>48.38366666666672</c:v>
                </c:pt>
                <c:pt idx="3">
                  <c:v>42.052580645161271</c:v>
                </c:pt>
                <c:pt idx="4">
                  <c:v>26.708666666666691</c:v>
                </c:pt>
                <c:pt idx="5">
                  <c:v>30.940689655172424</c:v>
                </c:pt>
                <c:pt idx="6">
                  <c:v>0.43827586206896557</c:v>
                </c:pt>
                <c:pt idx="7">
                  <c:v>5.0682142857142845</c:v>
                </c:pt>
                <c:pt idx="8">
                  <c:v>0</c:v>
                </c:pt>
                <c:pt idx="9">
                  <c:v>15.209642857142859</c:v>
                </c:pt>
                <c:pt idx="10">
                  <c:v>26.683225806451606</c:v>
                </c:pt>
                <c:pt idx="11">
                  <c:v>12.728333333333332</c:v>
                </c:pt>
                <c:pt idx="12">
                  <c:v>17.914838709677415</c:v>
                </c:pt>
                <c:pt idx="13">
                  <c:v>11.604516129032261</c:v>
                </c:pt>
                <c:pt idx="14">
                  <c:v>20.876999999999995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F-4BCB-99F3-B7A2876AAE19}"/>
            </c:ext>
          </c:extLst>
        </c:ser>
        <c:ser>
          <c:idx val="2"/>
          <c:order val="2"/>
          <c:tx>
            <c:strRef>
              <c:f>'sales by hour monthly'!$A$24</c:f>
              <c:strCache>
                <c:ptCount val="1"/>
                <c:pt idx="0">
                  <c:v>10-11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monthly'!$B$24:$P$24</c:f>
              <c:numCache>
                <c:formatCode>#,##0;[Red]\(#,##0\)</c:formatCode>
                <c:ptCount val="15"/>
                <c:pt idx="0">
                  <c:v>234.01096774193539</c:v>
                </c:pt>
                <c:pt idx="1">
                  <c:v>238.56322580645161</c:v>
                </c:pt>
                <c:pt idx="2">
                  <c:v>259.76699999999965</c:v>
                </c:pt>
                <c:pt idx="3">
                  <c:v>226.49580645161257</c:v>
                </c:pt>
                <c:pt idx="4">
                  <c:v>223.22333333333324</c:v>
                </c:pt>
                <c:pt idx="5">
                  <c:v>277.24344827586202</c:v>
                </c:pt>
                <c:pt idx="6">
                  <c:v>158.11655172413799</c:v>
                </c:pt>
                <c:pt idx="7">
                  <c:v>38.616785714285697</c:v>
                </c:pt>
                <c:pt idx="8">
                  <c:v>48.559032258064505</c:v>
                </c:pt>
                <c:pt idx="9">
                  <c:v>42.140357142857134</c:v>
                </c:pt>
                <c:pt idx="10">
                  <c:v>36.031612903225827</c:v>
                </c:pt>
                <c:pt idx="11">
                  <c:v>36.848999999999975</c:v>
                </c:pt>
                <c:pt idx="12">
                  <c:v>73.766451612903225</c:v>
                </c:pt>
                <c:pt idx="13">
                  <c:v>55.840645161290304</c:v>
                </c:pt>
                <c:pt idx="14">
                  <c:v>52.936666666666646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F-4BCB-99F3-B7A2876AAE19}"/>
            </c:ext>
          </c:extLst>
        </c:ser>
        <c:ser>
          <c:idx val="3"/>
          <c:order val="3"/>
          <c:tx>
            <c:strRef>
              <c:f>'sales by hour monthly'!$A$25</c:f>
              <c:strCache>
                <c:ptCount val="1"/>
                <c:pt idx="0">
                  <c:v>11-12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monthly'!$B$25:$P$25</c:f>
              <c:numCache>
                <c:formatCode>#,##0;[Red]\(#,##0\)</c:formatCode>
                <c:ptCount val="15"/>
                <c:pt idx="0">
                  <c:v>379.96548387096777</c:v>
                </c:pt>
                <c:pt idx="1">
                  <c:v>357.80645161290391</c:v>
                </c:pt>
                <c:pt idx="2">
                  <c:v>381.82733333333266</c:v>
                </c:pt>
                <c:pt idx="3">
                  <c:v>328.0525806451609</c:v>
                </c:pt>
                <c:pt idx="4">
                  <c:v>337.26099999999991</c:v>
                </c:pt>
                <c:pt idx="5">
                  <c:v>386.68827586206822</c:v>
                </c:pt>
                <c:pt idx="6">
                  <c:v>425.41999999999973</c:v>
                </c:pt>
                <c:pt idx="7">
                  <c:v>298.20571428571463</c:v>
                </c:pt>
                <c:pt idx="8">
                  <c:v>315.19903225806513</c:v>
                </c:pt>
                <c:pt idx="9">
                  <c:v>388.351785714286</c:v>
                </c:pt>
                <c:pt idx="10">
                  <c:v>273.00032258064516</c:v>
                </c:pt>
                <c:pt idx="11">
                  <c:v>281.61299999999989</c:v>
                </c:pt>
                <c:pt idx="12">
                  <c:v>302.58258064516133</c:v>
                </c:pt>
                <c:pt idx="13">
                  <c:v>331.74612903225784</c:v>
                </c:pt>
                <c:pt idx="14">
                  <c:v>332.43233333333353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CF-4BCB-99F3-B7A2876AAE19}"/>
            </c:ext>
          </c:extLst>
        </c:ser>
        <c:ser>
          <c:idx val="4"/>
          <c:order val="4"/>
          <c:tx>
            <c:strRef>
              <c:f>'sales by hour monthly'!$A$26</c:f>
              <c:strCache>
                <c:ptCount val="1"/>
                <c:pt idx="0">
                  <c:v>12-13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monthly'!$B$26:$P$26</c:f>
              <c:numCache>
                <c:formatCode>#,##0;[Red]\(#,##0\)</c:formatCode>
                <c:ptCount val="15"/>
                <c:pt idx="0">
                  <c:v>502.67161290322576</c:v>
                </c:pt>
                <c:pt idx="1">
                  <c:v>439.86354838709678</c:v>
                </c:pt>
                <c:pt idx="2">
                  <c:v>427.22366666666716</c:v>
                </c:pt>
                <c:pt idx="3">
                  <c:v>419.3087096774193</c:v>
                </c:pt>
                <c:pt idx="4">
                  <c:v>377.25666666666621</c:v>
                </c:pt>
                <c:pt idx="5">
                  <c:v>369.46137931034485</c:v>
                </c:pt>
                <c:pt idx="6">
                  <c:v>545.4965517241377</c:v>
                </c:pt>
                <c:pt idx="7">
                  <c:v>452.26821428571418</c:v>
                </c:pt>
                <c:pt idx="8">
                  <c:v>379.01741935483881</c:v>
                </c:pt>
                <c:pt idx="9">
                  <c:v>406.28357142857158</c:v>
                </c:pt>
                <c:pt idx="10">
                  <c:v>305.54483870967823</c:v>
                </c:pt>
                <c:pt idx="11">
                  <c:v>340.92766666666705</c:v>
                </c:pt>
                <c:pt idx="12">
                  <c:v>437.89935483870858</c:v>
                </c:pt>
                <c:pt idx="13">
                  <c:v>401.91129032258124</c:v>
                </c:pt>
                <c:pt idx="14">
                  <c:v>305.79266666666632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CF-4BCB-99F3-B7A2876AAE19}"/>
            </c:ext>
          </c:extLst>
        </c:ser>
        <c:ser>
          <c:idx val="5"/>
          <c:order val="5"/>
          <c:tx>
            <c:strRef>
              <c:f>'sales by hour monthly'!$A$27</c:f>
              <c:strCache>
                <c:ptCount val="1"/>
                <c:pt idx="0">
                  <c:v>13-14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monthly'!$B$27:$P$27</c:f>
              <c:numCache>
                <c:formatCode>#,##0;[Red]\(#,##0\)</c:formatCode>
                <c:ptCount val="15"/>
                <c:pt idx="0">
                  <c:v>405.15935483870953</c:v>
                </c:pt>
                <c:pt idx="1">
                  <c:v>399.90612903225775</c:v>
                </c:pt>
                <c:pt idx="2">
                  <c:v>361.39566666666622</c:v>
                </c:pt>
                <c:pt idx="3">
                  <c:v>358.08322580645154</c:v>
                </c:pt>
                <c:pt idx="4">
                  <c:v>324.21833333333319</c:v>
                </c:pt>
                <c:pt idx="5">
                  <c:v>369.31068965517278</c:v>
                </c:pt>
                <c:pt idx="6">
                  <c:v>410.36655172413765</c:v>
                </c:pt>
                <c:pt idx="7">
                  <c:v>372.57785714285717</c:v>
                </c:pt>
                <c:pt idx="8">
                  <c:v>341.38741935483921</c:v>
                </c:pt>
                <c:pt idx="9">
                  <c:v>357.62142857142823</c:v>
                </c:pt>
                <c:pt idx="10">
                  <c:v>307.05387096774189</c:v>
                </c:pt>
                <c:pt idx="11">
                  <c:v>361.29933333333321</c:v>
                </c:pt>
                <c:pt idx="12">
                  <c:v>353.87967741935461</c:v>
                </c:pt>
                <c:pt idx="13">
                  <c:v>367.23741935483861</c:v>
                </c:pt>
                <c:pt idx="14">
                  <c:v>334.79499999999916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CF-4BCB-99F3-B7A2876AAE19}"/>
            </c:ext>
          </c:extLst>
        </c:ser>
        <c:ser>
          <c:idx val="6"/>
          <c:order val="6"/>
          <c:tx>
            <c:strRef>
              <c:f>'sales by hour monthly'!$A$28</c:f>
              <c:strCache>
                <c:ptCount val="1"/>
                <c:pt idx="0">
                  <c:v>14-15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monthly'!$B$28:$P$28</c:f>
              <c:numCache>
                <c:formatCode>#,##0;[Red]\(#,##0\)</c:formatCode>
                <c:ptCount val="15"/>
                <c:pt idx="0">
                  <c:v>341.47903225806397</c:v>
                </c:pt>
                <c:pt idx="1">
                  <c:v>394.34870967741961</c:v>
                </c:pt>
                <c:pt idx="2">
                  <c:v>398.02333333333354</c:v>
                </c:pt>
                <c:pt idx="3">
                  <c:v>353.11161290322542</c:v>
                </c:pt>
                <c:pt idx="4">
                  <c:v>365.72233333333315</c:v>
                </c:pt>
                <c:pt idx="5">
                  <c:v>464.49275862069038</c:v>
                </c:pt>
                <c:pt idx="6">
                  <c:v>409.29275862069085</c:v>
                </c:pt>
                <c:pt idx="7">
                  <c:v>361.66821428571421</c:v>
                </c:pt>
                <c:pt idx="8">
                  <c:v>315.13967741935414</c:v>
                </c:pt>
                <c:pt idx="9">
                  <c:v>339.81357142857178</c:v>
                </c:pt>
                <c:pt idx="10">
                  <c:v>387.35483870967795</c:v>
                </c:pt>
                <c:pt idx="11">
                  <c:v>309.45700000000039</c:v>
                </c:pt>
                <c:pt idx="12">
                  <c:v>445.35612903225882</c:v>
                </c:pt>
                <c:pt idx="13">
                  <c:v>342.84838709677433</c:v>
                </c:pt>
                <c:pt idx="14">
                  <c:v>325.70400000000001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F-4BCB-99F3-B7A2876AAE19}"/>
            </c:ext>
          </c:extLst>
        </c:ser>
        <c:ser>
          <c:idx val="7"/>
          <c:order val="7"/>
          <c:tx>
            <c:strRef>
              <c:f>'sales by hour monthly'!$A$29</c:f>
              <c:strCache>
                <c:ptCount val="1"/>
                <c:pt idx="0">
                  <c:v>15-16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monthly'!$B$29:$P$29</c:f>
              <c:numCache>
                <c:formatCode>#,##0;[Red]\(#,##0\)</c:formatCode>
                <c:ptCount val="15"/>
                <c:pt idx="0">
                  <c:v>401.87387096774171</c:v>
                </c:pt>
                <c:pt idx="1">
                  <c:v>323.10967741935457</c:v>
                </c:pt>
                <c:pt idx="2">
                  <c:v>385.71633333333284</c:v>
                </c:pt>
                <c:pt idx="3">
                  <c:v>321.99290322580634</c:v>
                </c:pt>
                <c:pt idx="4">
                  <c:v>333.55166666666645</c:v>
                </c:pt>
                <c:pt idx="5">
                  <c:v>381.13896551724162</c:v>
                </c:pt>
                <c:pt idx="6">
                  <c:v>500.07896551724104</c:v>
                </c:pt>
                <c:pt idx="7">
                  <c:v>308.60535714285703</c:v>
                </c:pt>
                <c:pt idx="8">
                  <c:v>314.84483870967767</c:v>
                </c:pt>
                <c:pt idx="9">
                  <c:v>347.42571428571364</c:v>
                </c:pt>
                <c:pt idx="10">
                  <c:v>309.18387096774177</c:v>
                </c:pt>
                <c:pt idx="11">
                  <c:v>341.94633333333343</c:v>
                </c:pt>
                <c:pt idx="12">
                  <c:v>429.83451612903252</c:v>
                </c:pt>
                <c:pt idx="13">
                  <c:v>324.7651612903224</c:v>
                </c:pt>
                <c:pt idx="14">
                  <c:v>296.33966666666669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CF-4BCB-99F3-B7A2876AAE19}"/>
            </c:ext>
          </c:extLst>
        </c:ser>
        <c:ser>
          <c:idx val="8"/>
          <c:order val="8"/>
          <c:tx>
            <c:strRef>
              <c:f>'sales by hour monthly'!$A$30</c:f>
              <c:strCache>
                <c:ptCount val="1"/>
                <c:pt idx="0">
                  <c:v>16-17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monthly'!$B$30:$P$30</c:f>
              <c:numCache>
                <c:formatCode>#,##0;[Red]\(#,##0\)</c:formatCode>
                <c:ptCount val="15"/>
                <c:pt idx="0">
                  <c:v>373.4922580645154</c:v>
                </c:pt>
                <c:pt idx="1">
                  <c:v>361.52774193548453</c:v>
                </c:pt>
                <c:pt idx="2">
                  <c:v>358.31800000000055</c:v>
                </c:pt>
                <c:pt idx="3">
                  <c:v>335.29645161290301</c:v>
                </c:pt>
                <c:pt idx="4">
                  <c:v>345.15166666666664</c:v>
                </c:pt>
                <c:pt idx="5">
                  <c:v>494.45586206896485</c:v>
                </c:pt>
                <c:pt idx="6">
                  <c:v>419.94482758620671</c:v>
                </c:pt>
                <c:pt idx="7">
                  <c:v>246.85285714285669</c:v>
                </c:pt>
                <c:pt idx="8">
                  <c:v>264.92516129032271</c:v>
                </c:pt>
                <c:pt idx="9">
                  <c:v>295.22428571428554</c:v>
                </c:pt>
                <c:pt idx="10">
                  <c:v>270.17451612903193</c:v>
                </c:pt>
                <c:pt idx="11">
                  <c:v>274.23066666666654</c:v>
                </c:pt>
                <c:pt idx="12">
                  <c:v>332.60193548387105</c:v>
                </c:pt>
                <c:pt idx="13">
                  <c:v>231.3661290322579</c:v>
                </c:pt>
                <c:pt idx="14">
                  <c:v>216.60699999999954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CF-4BCB-99F3-B7A2876AAE19}"/>
            </c:ext>
          </c:extLst>
        </c:ser>
        <c:ser>
          <c:idx val="9"/>
          <c:order val="9"/>
          <c:tx>
            <c:strRef>
              <c:f>'sales by hour monthly'!$A$31</c:f>
              <c:strCache>
                <c:ptCount val="1"/>
                <c:pt idx="0">
                  <c:v>17-18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monthly'!$B$31:$P$31</c:f>
              <c:numCache>
                <c:formatCode>#,##0;[Red]\(#,##0\)</c:formatCode>
                <c:ptCount val="15"/>
                <c:pt idx="0">
                  <c:v>385.93677419354867</c:v>
                </c:pt>
                <c:pt idx="1">
                  <c:v>416.2151612903217</c:v>
                </c:pt>
                <c:pt idx="2">
                  <c:v>415.66233333333298</c:v>
                </c:pt>
                <c:pt idx="3">
                  <c:v>409.44290322580559</c:v>
                </c:pt>
                <c:pt idx="4">
                  <c:v>393.22800000000001</c:v>
                </c:pt>
                <c:pt idx="5">
                  <c:v>413.08896551724092</c:v>
                </c:pt>
                <c:pt idx="6">
                  <c:v>270.52068965517236</c:v>
                </c:pt>
                <c:pt idx="7">
                  <c:v>311.87428571428569</c:v>
                </c:pt>
                <c:pt idx="8">
                  <c:v>294.06290322580668</c:v>
                </c:pt>
                <c:pt idx="9">
                  <c:v>218.70035714285723</c:v>
                </c:pt>
                <c:pt idx="10">
                  <c:v>205.84548387096751</c:v>
                </c:pt>
                <c:pt idx="11">
                  <c:v>200.46533333333335</c:v>
                </c:pt>
                <c:pt idx="12">
                  <c:v>269.36870967741908</c:v>
                </c:pt>
                <c:pt idx="13">
                  <c:v>227.91483870967735</c:v>
                </c:pt>
                <c:pt idx="14">
                  <c:v>214.03899999999996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F-4BCB-99F3-B7A2876AAE19}"/>
            </c:ext>
          </c:extLst>
        </c:ser>
        <c:ser>
          <c:idx val="10"/>
          <c:order val="10"/>
          <c:tx>
            <c:strRef>
              <c:f>'sales by hour monthly'!$A$32</c:f>
              <c:strCache>
                <c:ptCount val="1"/>
                <c:pt idx="0">
                  <c:v>18-19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monthly'!$B$32:$P$32</c:f>
              <c:numCache>
                <c:formatCode>#,##0;[Red]\(#,##0\)</c:formatCode>
                <c:ptCount val="15"/>
                <c:pt idx="0">
                  <c:v>46.438709677419361</c:v>
                </c:pt>
                <c:pt idx="1">
                  <c:v>33.496129032258054</c:v>
                </c:pt>
                <c:pt idx="2">
                  <c:v>29.723333333333326</c:v>
                </c:pt>
                <c:pt idx="3">
                  <c:v>51.816129032258068</c:v>
                </c:pt>
                <c:pt idx="4">
                  <c:v>53.70800000000002</c:v>
                </c:pt>
                <c:pt idx="5">
                  <c:v>52.065517241379354</c:v>
                </c:pt>
                <c:pt idx="6">
                  <c:v>42.547586206896554</c:v>
                </c:pt>
                <c:pt idx="7">
                  <c:v>17.29214285714286</c:v>
                </c:pt>
                <c:pt idx="8">
                  <c:v>33.17774193548388</c:v>
                </c:pt>
                <c:pt idx="9">
                  <c:v>116.90249999999995</c:v>
                </c:pt>
                <c:pt idx="10">
                  <c:v>107.60709677419342</c:v>
                </c:pt>
                <c:pt idx="11">
                  <c:v>116.53133333333328</c:v>
                </c:pt>
                <c:pt idx="12">
                  <c:v>99.36387096774186</c:v>
                </c:pt>
                <c:pt idx="13">
                  <c:v>133.62774193548375</c:v>
                </c:pt>
                <c:pt idx="14">
                  <c:v>93.033333333333317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CF-4BCB-99F3-B7A2876AAE19}"/>
            </c:ext>
          </c:extLst>
        </c:ser>
        <c:ser>
          <c:idx val="11"/>
          <c:order val="11"/>
          <c:tx>
            <c:strRef>
              <c:f>'sales by hour monthly'!$A$33</c:f>
              <c:strCache>
                <c:ptCount val="1"/>
                <c:pt idx="0">
                  <c:v>19-20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by hour monthly'!$B$21:$P$21</c:f>
              <c:strCache>
                <c:ptCount val="15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Jul-21</c:v>
                </c:pt>
                <c:pt idx="13">
                  <c:v>Aug-21</c:v>
                </c:pt>
                <c:pt idx="14">
                  <c:v>Sep-21</c:v>
                </c:pt>
              </c:strCache>
            </c:strRef>
          </c:cat>
          <c:val>
            <c:numRef>
              <c:f>'sales by hour monthly'!$B$33:$P$33</c:f>
              <c:numCache>
                <c:formatCode>#,##0;[Red]\(#,##0\)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2.5016666666666665</c:v>
                </c:pt>
                <c:pt idx="3">
                  <c:v>0</c:v>
                </c:pt>
                <c:pt idx="4">
                  <c:v>0</c:v>
                </c:pt>
                <c:pt idx="5">
                  <c:v>9.854827586206893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CF-4BCB-99F3-B7A2876AA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246096"/>
        <c:axId val="1251246752"/>
      </c:barChart>
      <c:catAx>
        <c:axId val="12512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246752"/>
        <c:crosses val="autoZero"/>
        <c:auto val="1"/>
        <c:lblAlgn val="ctr"/>
        <c:lblOffset val="100"/>
        <c:noMultiLvlLbl val="0"/>
      </c:catAx>
      <c:valAx>
        <c:axId val="12512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2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 by hour monthly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EB-4E9C-ABCC-725AE9AAAD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EB-4E9C-ABCC-725AE9AAAD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EB-4E9C-ABCC-725AE9AAAD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9EB-4E9C-ABCC-725AE9AAAD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9EB-4E9C-ABCC-725AE9AAAD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9EB-4E9C-ABCC-725AE9AAAD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9EB-4E9C-ABCC-725AE9AAAD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9EB-4E9C-ABCC-725AE9AAAD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9EB-4E9C-ABCC-725AE9AAAD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9EB-4E9C-ABCC-725AE9AAAD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9EB-4E9C-ABCC-725AE9AAAD2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9EB-4E9C-ABCC-725AE9AAAD2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'sales by hour monthly'!$A$22:$A$33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'sales by hour monthly'!$Q$22:$Q$33</c:f>
              <c:numCache>
                <c:formatCode>#,##0;[Red]\(#,##0\)</c:formatCode>
                <c:ptCount val="12"/>
                <c:pt idx="0">
                  <c:v>1.3614855875831484</c:v>
                </c:pt>
                <c:pt idx="1">
                  <c:v>22.62086474501109</c:v>
                </c:pt>
                <c:pt idx="2">
                  <c:v>133.88297117516626</c:v>
                </c:pt>
                <c:pt idx="3">
                  <c:v>340.81527716186253</c:v>
                </c:pt>
                <c:pt idx="4">
                  <c:v>407.0553658536586</c:v>
                </c:pt>
                <c:pt idx="5">
                  <c:v>361.46649667405751</c:v>
                </c:pt>
                <c:pt idx="6">
                  <c:v>370.10478935698467</c:v>
                </c:pt>
                <c:pt idx="7">
                  <c:v>354.4225277161861</c:v>
                </c:pt>
                <c:pt idx="8">
                  <c:v>321.01088691796002</c:v>
                </c:pt>
                <c:pt idx="9">
                  <c:v>310.09977827050983</c:v>
                </c:pt>
                <c:pt idx="10">
                  <c:v>68.652904656319279</c:v>
                </c:pt>
                <c:pt idx="11">
                  <c:v>0.80008869179600872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9EB-4E9C-ABCC-725AE9AAAD2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effectLst/>
              </a:rPr>
              <a:t>Alfalfa - Sales by Hour</a:t>
            </a:r>
            <a:endParaRPr lang="en-A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'Jul-Dec 2020'!$B$22</c:f>
              <c:strCache>
                <c:ptCount val="1"/>
                <c:pt idx="0">
                  <c:v>Jul-20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'Jul-Dec 2020'!$A$23:$A$34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2020'!$B$23:$B$34</c:f>
              <c:numCache>
                <c:formatCode>#,##0;[Red]\(#,##0\)</c:formatCode>
                <c:ptCount val="12"/>
                <c:pt idx="0">
                  <c:v>0</c:v>
                </c:pt>
                <c:pt idx="1">
                  <c:v>25.40483870967741</c:v>
                </c:pt>
                <c:pt idx="2">
                  <c:v>234.01096774193539</c:v>
                </c:pt>
                <c:pt idx="3">
                  <c:v>379.96548387096777</c:v>
                </c:pt>
                <c:pt idx="4">
                  <c:v>502.67161290322576</c:v>
                </c:pt>
                <c:pt idx="5">
                  <c:v>405.15935483870953</c:v>
                </c:pt>
                <c:pt idx="6">
                  <c:v>341.47903225806397</c:v>
                </c:pt>
                <c:pt idx="7">
                  <c:v>401.87387096774171</c:v>
                </c:pt>
                <c:pt idx="8">
                  <c:v>373.4922580645154</c:v>
                </c:pt>
                <c:pt idx="9">
                  <c:v>385.93677419354867</c:v>
                </c:pt>
                <c:pt idx="10">
                  <c:v>46.438709677419361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C-4E28-96CF-AC8C73C1B3F7}"/>
            </c:ext>
          </c:extLst>
        </c:ser>
        <c:ser>
          <c:idx val="1"/>
          <c:order val="1"/>
          <c:tx>
            <c:strRef>
              <c:f>'Jul-Dec 2020'!$C$22</c:f>
              <c:strCache>
                <c:ptCount val="1"/>
                <c:pt idx="0">
                  <c:v>Aug-20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'Jul-Dec 2020'!$A$23:$A$34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2020'!$C$23:$C$34</c:f>
              <c:numCache>
                <c:formatCode>#,##0;[Red]\(#,##0\)</c:formatCode>
                <c:ptCount val="12"/>
                <c:pt idx="0">
                  <c:v>0</c:v>
                </c:pt>
                <c:pt idx="1">
                  <c:v>52.57580645161287</c:v>
                </c:pt>
                <c:pt idx="2">
                  <c:v>238.56322580645161</c:v>
                </c:pt>
                <c:pt idx="3">
                  <c:v>357.80645161290391</c:v>
                </c:pt>
                <c:pt idx="4">
                  <c:v>439.86354838709678</c:v>
                </c:pt>
                <c:pt idx="5">
                  <c:v>399.90612903225775</c:v>
                </c:pt>
                <c:pt idx="6">
                  <c:v>394.34870967741961</c:v>
                </c:pt>
                <c:pt idx="7">
                  <c:v>323.10967741935457</c:v>
                </c:pt>
                <c:pt idx="8">
                  <c:v>361.52774193548453</c:v>
                </c:pt>
                <c:pt idx="9">
                  <c:v>416.2151612903217</c:v>
                </c:pt>
                <c:pt idx="10">
                  <c:v>33.496129032258054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C-4E28-96CF-AC8C73C1B3F7}"/>
            </c:ext>
          </c:extLst>
        </c:ser>
        <c:ser>
          <c:idx val="2"/>
          <c:order val="2"/>
          <c:tx>
            <c:strRef>
              <c:f>'Jul-Dec 2020'!$D$22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'Jul-Dec 2020'!$A$23:$A$34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2020'!$D$23:$D$34</c:f>
              <c:numCache>
                <c:formatCode>#,##0;[Red]\(#,##0\)</c:formatCode>
                <c:ptCount val="12"/>
                <c:pt idx="0">
                  <c:v>0</c:v>
                </c:pt>
                <c:pt idx="1">
                  <c:v>48.38366666666672</c:v>
                </c:pt>
                <c:pt idx="2">
                  <c:v>259.76699999999965</c:v>
                </c:pt>
                <c:pt idx="3">
                  <c:v>381.82733333333266</c:v>
                </c:pt>
                <c:pt idx="4">
                  <c:v>427.22366666666716</c:v>
                </c:pt>
                <c:pt idx="5">
                  <c:v>361.39566666666622</c:v>
                </c:pt>
                <c:pt idx="6">
                  <c:v>398.02333333333354</c:v>
                </c:pt>
                <c:pt idx="7">
                  <c:v>385.71633333333284</c:v>
                </c:pt>
                <c:pt idx="8">
                  <c:v>358.31800000000055</c:v>
                </c:pt>
                <c:pt idx="9">
                  <c:v>415.66233333333298</c:v>
                </c:pt>
                <c:pt idx="10">
                  <c:v>29.723333333333326</c:v>
                </c:pt>
                <c:pt idx="11">
                  <c:v>2.5016666666666665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C-4E28-96CF-AC8C73C1B3F7}"/>
            </c:ext>
          </c:extLst>
        </c:ser>
        <c:ser>
          <c:idx val="3"/>
          <c:order val="3"/>
          <c:tx>
            <c:strRef>
              <c:f>'Jul-Dec 2020'!$E$22</c:f>
              <c:strCache>
                <c:ptCount val="1"/>
                <c:pt idx="0">
                  <c:v>Oct-20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'Jul-Dec 2020'!$A$23:$A$34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2020'!$E$23:$E$34</c:f>
              <c:numCache>
                <c:formatCode>#,##0;[Red]\(#,##0\)</c:formatCode>
                <c:ptCount val="12"/>
                <c:pt idx="0">
                  <c:v>0</c:v>
                </c:pt>
                <c:pt idx="1">
                  <c:v>42.052580645161271</c:v>
                </c:pt>
                <c:pt idx="2">
                  <c:v>226.49580645161257</c:v>
                </c:pt>
                <c:pt idx="3">
                  <c:v>328.0525806451609</c:v>
                </c:pt>
                <c:pt idx="4">
                  <c:v>419.3087096774193</c:v>
                </c:pt>
                <c:pt idx="5">
                  <c:v>358.08322580645154</c:v>
                </c:pt>
                <c:pt idx="6">
                  <c:v>353.11161290322542</c:v>
                </c:pt>
                <c:pt idx="7">
                  <c:v>321.99290322580634</c:v>
                </c:pt>
                <c:pt idx="8">
                  <c:v>335.29645161290301</c:v>
                </c:pt>
                <c:pt idx="9">
                  <c:v>409.44290322580559</c:v>
                </c:pt>
                <c:pt idx="10">
                  <c:v>51.816129032258068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4C-4E28-96CF-AC8C73C1B3F7}"/>
            </c:ext>
          </c:extLst>
        </c:ser>
        <c:ser>
          <c:idx val="4"/>
          <c:order val="4"/>
          <c:tx>
            <c:strRef>
              <c:f>'Jul-Dec 2020'!$F$22</c:f>
              <c:strCache>
                <c:ptCount val="1"/>
                <c:pt idx="0">
                  <c:v>Nov-20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'Jul-Dec 2020'!$A$23:$A$34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2020'!$F$23:$F$34</c:f>
              <c:numCache>
                <c:formatCode>#,##0;[Red]\(#,##0\)</c:formatCode>
                <c:ptCount val="12"/>
                <c:pt idx="0">
                  <c:v>0</c:v>
                </c:pt>
                <c:pt idx="1">
                  <c:v>26.708666666666691</c:v>
                </c:pt>
                <c:pt idx="2">
                  <c:v>223.22333333333324</c:v>
                </c:pt>
                <c:pt idx="3">
                  <c:v>337.26099999999991</c:v>
                </c:pt>
                <c:pt idx="4">
                  <c:v>377.25666666666621</c:v>
                </c:pt>
                <c:pt idx="5">
                  <c:v>324.21833333333319</c:v>
                </c:pt>
                <c:pt idx="6">
                  <c:v>365.72233333333315</c:v>
                </c:pt>
                <c:pt idx="7">
                  <c:v>333.55166666666645</c:v>
                </c:pt>
                <c:pt idx="8">
                  <c:v>345.15166666666664</c:v>
                </c:pt>
                <c:pt idx="9">
                  <c:v>393.22800000000001</c:v>
                </c:pt>
                <c:pt idx="10">
                  <c:v>53.70800000000002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4C-4E28-96CF-AC8C73C1B3F7}"/>
            </c:ext>
          </c:extLst>
        </c:ser>
        <c:ser>
          <c:idx val="5"/>
          <c:order val="5"/>
          <c:tx>
            <c:strRef>
              <c:f>'Jul-Dec 2020'!$G$22</c:f>
              <c:strCache>
                <c:ptCount val="1"/>
                <c:pt idx="0">
                  <c:v>Dec-20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'Jul-Dec 2020'!$A$23:$A$34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12-13</c:v>
                </c:pt>
                <c:pt idx="5">
                  <c:v>13-14</c:v>
                </c:pt>
                <c:pt idx="6">
                  <c:v>14-15</c:v>
                </c:pt>
                <c:pt idx="7">
                  <c:v>15-16</c:v>
                </c:pt>
                <c:pt idx="8">
                  <c:v>16-17</c:v>
                </c:pt>
                <c:pt idx="9">
                  <c:v>17-18</c:v>
                </c:pt>
                <c:pt idx="10">
                  <c:v>18-19</c:v>
                </c:pt>
                <c:pt idx="11">
                  <c:v>19-20</c:v>
                </c:pt>
              </c:strCache>
            </c:strRef>
          </c:cat>
          <c:val>
            <c:numRef>
              <c:f>'Jul-Dec 2020'!$G$23:$G$34</c:f>
              <c:numCache>
                <c:formatCode>#,##0;[Red]\(#,##0\)</c:formatCode>
                <c:ptCount val="12"/>
                <c:pt idx="0">
                  <c:v>0.37793103448275867</c:v>
                </c:pt>
                <c:pt idx="1">
                  <c:v>30.940689655172424</c:v>
                </c:pt>
                <c:pt idx="2">
                  <c:v>277.24344827586202</c:v>
                </c:pt>
                <c:pt idx="3">
                  <c:v>386.68827586206822</c:v>
                </c:pt>
                <c:pt idx="4">
                  <c:v>369.46137931034485</c:v>
                </c:pt>
                <c:pt idx="5">
                  <c:v>369.31068965517278</c:v>
                </c:pt>
                <c:pt idx="6">
                  <c:v>464.49275862069038</c:v>
                </c:pt>
                <c:pt idx="7">
                  <c:v>381.13896551724162</c:v>
                </c:pt>
                <c:pt idx="8">
                  <c:v>494.45586206896485</c:v>
                </c:pt>
                <c:pt idx="9">
                  <c:v>413.08896551724092</c:v>
                </c:pt>
                <c:pt idx="10">
                  <c:v>52.065517241379354</c:v>
                </c:pt>
                <c:pt idx="11">
                  <c:v>9.854827586206893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4C-4E28-96CF-AC8C73C1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985064"/>
        <c:axId val="1062986704"/>
      </c:barChart>
      <c:catAx>
        <c:axId val="106298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986704"/>
        <c:crosses val="autoZero"/>
        <c:auto val="1"/>
        <c:lblAlgn val="ctr"/>
        <c:lblOffset val="100"/>
        <c:noMultiLvlLbl val="0"/>
      </c:catAx>
      <c:valAx>
        <c:axId val="106298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98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11</xdr:row>
      <xdr:rowOff>176212</xdr:rowOff>
    </xdr:from>
    <xdr:to>
      <xdr:col>17</xdr:col>
      <xdr:colOff>342899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DC25D4-0B0B-434F-B4B7-8A8B22878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34</xdr:row>
      <xdr:rowOff>157162</xdr:rowOff>
    </xdr:from>
    <xdr:to>
      <xdr:col>22</xdr:col>
      <xdr:colOff>352425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0A560-5D1E-4803-826C-18FCB9442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64</xdr:row>
      <xdr:rowOff>23811</xdr:rowOff>
    </xdr:from>
    <xdr:to>
      <xdr:col>12</xdr:col>
      <xdr:colOff>85725</xdr:colOff>
      <xdr:row>88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D4EE9-D564-4DA3-8D65-1811C9CAA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128587</xdr:rowOff>
    </xdr:from>
    <xdr:to>
      <xdr:col>31</xdr:col>
      <xdr:colOff>104775</xdr:colOff>
      <xdr:row>29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C78941-8255-45C7-95A1-8915322C4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31</xdr:row>
      <xdr:rowOff>23811</xdr:rowOff>
    </xdr:from>
    <xdr:to>
      <xdr:col>23</xdr:col>
      <xdr:colOff>352425</xdr:colOff>
      <xdr:row>52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3DF7AA-B98B-485A-8324-CAEB62505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100012</xdr:rowOff>
    </xdr:from>
    <xdr:to>
      <xdr:col>9</xdr:col>
      <xdr:colOff>304799</xdr:colOff>
      <xdr:row>52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F21230-7E22-4F54-861B-7B74BA445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190499</xdr:colOff>
      <xdr:row>0</xdr:row>
      <xdr:rowOff>109537</xdr:rowOff>
    </xdr:from>
    <xdr:to>
      <xdr:col>39</xdr:col>
      <xdr:colOff>152400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57DC1F-099B-4507-BB75-6DDB634C1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95249</xdr:colOff>
      <xdr:row>37</xdr:row>
      <xdr:rowOff>138112</xdr:rowOff>
    </xdr:from>
    <xdr:to>
      <xdr:col>32</xdr:col>
      <xdr:colOff>9524</xdr:colOff>
      <xdr:row>60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A5958E-4E77-4803-801D-29F963A61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</xdr:row>
      <xdr:rowOff>42862</xdr:rowOff>
    </xdr:from>
    <xdr:to>
      <xdr:col>26</xdr:col>
      <xdr:colOff>238125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E2C91-D390-46B4-9876-57124A539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41</xdr:row>
      <xdr:rowOff>52387</xdr:rowOff>
    </xdr:from>
    <xdr:to>
      <xdr:col>25</xdr:col>
      <xdr:colOff>190500</xdr:colOff>
      <xdr:row>69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91D9A2-8C65-4D44-86D7-BADA2C0FC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falfa_Jul%2020%20-%20Sept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Export%2001-07-2020%20to%2031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Total"/>
      <sheetName val="customer type"/>
      <sheetName val="sales by hour monthly"/>
      <sheetName val="sales by hour daily"/>
      <sheetName val="data"/>
      <sheetName val="calendar"/>
    </sheetNames>
    <sheetDataSet>
      <sheetData sheetId="0" refreshError="1"/>
      <sheetData sheetId="1">
        <row r="4">
          <cell r="B4" t="str">
            <v>Jul-20</v>
          </cell>
          <cell r="C4" t="str">
            <v>Aug-20</v>
          </cell>
          <cell r="D4" t="str">
            <v>Sep-20</v>
          </cell>
          <cell r="E4" t="str">
            <v>Oct-20</v>
          </cell>
          <cell r="F4" t="str">
            <v>Nov-20</v>
          </cell>
          <cell r="G4" t="str">
            <v>Dec-20</v>
          </cell>
          <cell r="H4" t="str">
            <v>Jan-21</v>
          </cell>
          <cell r="I4" t="str">
            <v>Feb-21</v>
          </cell>
          <cell r="J4" t="str">
            <v>Mar-21</v>
          </cell>
          <cell r="K4" t="str">
            <v>Apr-21</v>
          </cell>
          <cell r="L4" t="str">
            <v>May-21</v>
          </cell>
          <cell r="M4" t="str">
            <v>Jun-21</v>
          </cell>
          <cell r="N4" t="str">
            <v>Jul-21</v>
          </cell>
          <cell r="O4" t="str">
            <v>Aug-21</v>
          </cell>
          <cell r="P4" t="str">
            <v>Sep-21</v>
          </cell>
        </row>
        <row r="5">
          <cell r="A5" t="str">
            <v>Volunteer</v>
          </cell>
          <cell r="B5">
            <v>13994.419999999996</v>
          </cell>
          <cell r="C5">
            <v>13085.450000000003</v>
          </cell>
          <cell r="D5">
            <v>13547.25</v>
          </cell>
          <cell r="E5">
            <v>14397.589999999995</v>
          </cell>
          <cell r="F5">
            <v>12514</v>
          </cell>
          <cell r="G5">
            <v>15528.519999999999</v>
          </cell>
          <cell r="H5">
            <v>9144.31</v>
          </cell>
          <cell r="I5">
            <v>7244.1199999999981</v>
          </cell>
          <cell r="J5">
            <v>8398.6099999999969</v>
          </cell>
          <cell r="K5">
            <v>8185.75</v>
          </cell>
          <cell r="L5">
            <v>9183.66</v>
          </cell>
          <cell r="M5">
            <v>9892.0399999999991</v>
          </cell>
          <cell r="N5">
            <v>10833.519999999999</v>
          </cell>
          <cell r="O5">
            <v>10754.589999999998</v>
          </cell>
          <cell r="P5">
            <v>8805.27</v>
          </cell>
        </row>
        <row r="6">
          <cell r="A6" t="str">
            <v>Member</v>
          </cell>
          <cell r="B6">
            <v>46941.849999999984</v>
          </cell>
          <cell r="C6">
            <v>47168.699999999961</v>
          </cell>
          <cell r="D6">
            <v>44661.679999999993</v>
          </cell>
          <cell r="E6">
            <v>42971.549999999959</v>
          </cell>
          <cell r="F6">
            <v>41449.649999999972</v>
          </cell>
          <cell r="G6">
            <v>43177.849999999955</v>
          </cell>
          <cell r="H6">
            <v>37783.289999999972</v>
          </cell>
          <cell r="I6">
            <v>28348.729999999985</v>
          </cell>
          <cell r="J6">
            <v>30188.869999999988</v>
          </cell>
          <cell r="K6">
            <v>31328.669999999987</v>
          </cell>
          <cell r="L6">
            <v>32341.009999999973</v>
          </cell>
          <cell r="M6">
            <v>30825.310000000009</v>
          </cell>
          <cell r="N6">
            <v>41464.169999999991</v>
          </cell>
          <cell r="O6">
            <v>37512.389999999985</v>
          </cell>
          <cell r="P6">
            <v>31751.689999999988</v>
          </cell>
        </row>
        <row r="7">
          <cell r="A7" t="str">
            <v>Non-member</v>
          </cell>
          <cell r="B7">
            <v>14446.829999999994</v>
          </cell>
          <cell r="C7">
            <v>12701.879999999997</v>
          </cell>
          <cell r="D7">
            <v>13443.249999999996</v>
          </cell>
          <cell r="E7">
            <v>10949.240000000002</v>
          </cell>
          <cell r="F7">
            <v>11163.690000000002</v>
          </cell>
          <cell r="G7">
            <v>16345.139999999996</v>
          </cell>
          <cell r="H7">
            <v>29471.419999999976</v>
          </cell>
          <cell r="I7">
            <v>18244.12</v>
          </cell>
          <cell r="J7">
            <v>17469.28</v>
          </cell>
          <cell r="K7">
            <v>16181.870000000004</v>
          </cell>
          <cell r="L7">
            <v>12735.73</v>
          </cell>
          <cell r="M7">
            <v>12206.029999999997</v>
          </cell>
          <cell r="N7">
            <v>14371.88</v>
          </cell>
          <cell r="O7">
            <v>9379.67</v>
          </cell>
          <cell r="P7">
            <v>9840.119999999999</v>
          </cell>
        </row>
        <row r="8">
          <cell r="A8" t="str">
            <v>Other</v>
          </cell>
          <cell r="B8">
            <v>20606.320000000011</v>
          </cell>
          <cell r="C8">
            <v>20583.759999999998</v>
          </cell>
          <cell r="D8">
            <v>20404.09</v>
          </cell>
          <cell r="E8">
            <v>19896.86</v>
          </cell>
          <cell r="F8">
            <v>18273.550000000003</v>
          </cell>
          <cell r="G8">
            <v>19172.95</v>
          </cell>
          <cell r="H8">
            <v>15885.440000000004</v>
          </cell>
          <cell r="I8">
            <v>13727.860000000002</v>
          </cell>
          <cell r="J8">
            <v>15438.949999999995</v>
          </cell>
          <cell r="K8">
            <v>15078.56</v>
          </cell>
          <cell r="L8">
            <v>15183.749999999995</v>
          </cell>
          <cell r="M8">
            <v>15568.94</v>
          </cell>
          <cell r="N8">
            <v>18975.839999999997</v>
          </cell>
          <cell r="O8">
            <v>17665.989999999998</v>
          </cell>
          <cell r="P8">
            <v>15386.819999999996</v>
          </cell>
        </row>
        <row r="9">
          <cell r="A9" t="str">
            <v>Grand Total</v>
          </cell>
          <cell r="B9">
            <v>95989.419999999969</v>
          </cell>
          <cell r="C9">
            <v>93539.790000000008</v>
          </cell>
          <cell r="D9">
            <v>92056.269999999975</v>
          </cell>
          <cell r="E9">
            <v>88215.239999999947</v>
          </cell>
          <cell r="F9">
            <v>83400.889999999956</v>
          </cell>
          <cell r="G9">
            <v>94224.459999999977</v>
          </cell>
          <cell r="H9">
            <v>92284.46</v>
          </cell>
          <cell r="I9">
            <v>67564.829999999987</v>
          </cell>
          <cell r="J9">
            <v>71495.710000000036</v>
          </cell>
          <cell r="K9">
            <v>70774.849999999991</v>
          </cell>
          <cell r="L9">
            <v>69444.150000000009</v>
          </cell>
          <cell r="M9">
            <v>68492.320000000022</v>
          </cell>
          <cell r="N9">
            <v>85645.409999999989</v>
          </cell>
          <cell r="O9">
            <v>75312.639999999999</v>
          </cell>
          <cell r="P9">
            <v>65783.899999999965</v>
          </cell>
        </row>
      </sheetData>
      <sheetData sheetId="2">
        <row r="36">
          <cell r="B36" t="str">
            <v>Mon</v>
          </cell>
          <cell r="C36" t="str">
            <v>Tue</v>
          </cell>
          <cell r="D36" t="str">
            <v>Wed</v>
          </cell>
          <cell r="E36" t="str">
            <v>Thu</v>
          </cell>
          <cell r="F36" t="str">
            <v>Fri</v>
          </cell>
          <cell r="G36" t="str">
            <v>Sat</v>
          </cell>
          <cell r="H36" t="str">
            <v>Sun</v>
          </cell>
        </row>
        <row r="37">
          <cell r="A37" t="str">
            <v>Volunteer</v>
          </cell>
          <cell r="B37">
            <v>0.13013598316238961</v>
          </cell>
          <cell r="C37">
            <v>0.13275327623302924</v>
          </cell>
          <cell r="D37">
            <v>0.1337454253491924</v>
          </cell>
          <cell r="E37">
            <v>0.13040775425949858</v>
          </cell>
          <cell r="F37">
            <v>0.15650618352521078</v>
          </cell>
          <cell r="G37">
            <v>0.17230595408067514</v>
          </cell>
          <cell r="H37">
            <v>0.14414542339000425</v>
          </cell>
        </row>
        <row r="38">
          <cell r="A38" t="str">
            <v>Member</v>
          </cell>
          <cell r="B38">
            <v>0.13385358716759263</v>
          </cell>
          <cell r="C38">
            <v>0.13089841777846142</v>
          </cell>
          <cell r="D38">
            <v>0.11824242826503979</v>
          </cell>
          <cell r="E38">
            <v>0.12080893967993986</v>
          </cell>
          <cell r="F38">
            <v>0.1512287412971883</v>
          </cell>
          <cell r="G38">
            <v>0.20445114527206068</v>
          </cell>
          <cell r="H38">
            <v>0.14051674053971744</v>
          </cell>
        </row>
        <row r="39">
          <cell r="A39" t="str">
            <v>Non-member</v>
          </cell>
          <cell r="B39">
            <v>0.13438302501690139</v>
          </cell>
          <cell r="C39">
            <v>0.13354358261202773</v>
          </cell>
          <cell r="D39">
            <v>0.12363580135112934</v>
          </cell>
          <cell r="E39">
            <v>0.12831053608293749</v>
          </cell>
          <cell r="F39">
            <v>0.15315414417084877</v>
          </cell>
          <cell r="G39">
            <v>0.19848938240986222</v>
          </cell>
          <cell r="H39">
            <v>0.12848352835629315</v>
          </cell>
        </row>
        <row r="40">
          <cell r="A40" t="str">
            <v>Other</v>
          </cell>
          <cell r="B40">
            <v>0.14294087573137773</v>
          </cell>
          <cell r="C40">
            <v>0.13103030094595472</v>
          </cell>
          <cell r="D40">
            <v>0.11834141727125271</v>
          </cell>
          <cell r="E40">
            <v>0.12234955636180132</v>
          </cell>
          <cell r="F40">
            <v>0.15183678076098486</v>
          </cell>
          <cell r="G40">
            <v>0.18289638617864915</v>
          </cell>
          <cell r="H40">
            <v>0.15060468274997943</v>
          </cell>
        </row>
        <row r="42">
          <cell r="B42" t="str">
            <v>Volunteer</v>
          </cell>
          <cell r="C42" t="str">
            <v>Member</v>
          </cell>
          <cell r="D42" t="str">
            <v>Non-member</v>
          </cell>
          <cell r="E42" t="str">
            <v>Other</v>
          </cell>
        </row>
        <row r="43">
          <cell r="A43" t="str">
            <v>8-9</v>
          </cell>
          <cell r="B43">
            <v>1.3929143473077916E-3</v>
          </cell>
          <cell r="C43">
            <v>0</v>
          </cell>
          <cell r="D43">
            <v>1.6951347144544093E-3</v>
          </cell>
          <cell r="E43">
            <v>4.7126274891762357E-5</v>
          </cell>
        </row>
        <row r="44">
          <cell r="A44" t="str">
            <v>9-10</v>
          </cell>
          <cell r="B44">
            <v>9.221547334859536E-3</v>
          </cell>
          <cell r="C44">
            <v>9.1013378207152364E-3</v>
          </cell>
          <cell r="D44">
            <v>6.7907694970750195E-3</v>
          </cell>
          <cell r="E44">
            <v>7.7148461667014574E-3</v>
          </cell>
        </row>
        <row r="45">
          <cell r="A45" t="str">
            <v>10-11</v>
          </cell>
          <cell r="B45">
            <v>4.0872012475446973E-2</v>
          </cell>
          <cell r="C45">
            <v>5.1439632532598471E-2</v>
          </cell>
          <cell r="D45">
            <v>4.8633810024793334E-2</v>
          </cell>
          <cell r="E45">
            <v>5.2529336678967899E-2</v>
          </cell>
        </row>
        <row r="46">
          <cell r="A46" t="str">
            <v>11-12</v>
          </cell>
          <cell r="B46">
            <v>0.1179879535324644</v>
          </cell>
          <cell r="C46">
            <v>0.13090930214413446</v>
          </cell>
          <cell r="D46">
            <v>0.12310286154177114</v>
          </cell>
          <cell r="E46">
            <v>0.12557132015590017</v>
          </cell>
        </row>
        <row r="47">
          <cell r="A47" t="str">
            <v>12-13</v>
          </cell>
          <cell r="B47">
            <v>0.12678650297778193</v>
          </cell>
          <cell r="C47">
            <v>0.15636622714639842</v>
          </cell>
          <cell r="D47">
            <v>0.1683249817367104</v>
          </cell>
          <cell r="E47">
            <v>0.14107361139414021</v>
          </cell>
        </row>
        <row r="48">
          <cell r="A48" t="str">
            <v>13-14</v>
          </cell>
          <cell r="B48">
            <v>0.12107146978625348</v>
          </cell>
          <cell r="C48">
            <v>0.13517013035444836</v>
          </cell>
          <cell r="D48">
            <v>0.14053555112887561</v>
          </cell>
          <cell r="E48">
            <v>0.13537339438413679</v>
          </cell>
        </row>
        <row r="49">
          <cell r="A49" t="str">
            <v>14-15</v>
          </cell>
          <cell r="B49">
            <v>0.12131181910843575</v>
          </cell>
          <cell r="C49">
            <v>0.14163591722224975</v>
          </cell>
          <cell r="D49">
            <v>0.13954966461543869</v>
          </cell>
          <cell r="E49">
            <v>0.13690072105491977</v>
          </cell>
        </row>
        <row r="50">
          <cell r="A50" t="str">
            <v>15-16</v>
          </cell>
          <cell r="B50">
            <v>0.11389428134163022</v>
          </cell>
          <cell r="C50">
            <v>0.13528879239251493</v>
          </cell>
          <cell r="D50">
            <v>0.13641694239533514</v>
          </cell>
          <cell r="E50">
            <v>0.13096414706330747</v>
          </cell>
        </row>
        <row r="51">
          <cell r="A51" t="str">
            <v>16-17</v>
          </cell>
          <cell r="B51">
            <v>0.12159258916881302</v>
          </cell>
          <cell r="C51">
            <v>0.11761487507444104</v>
          </cell>
          <cell r="D51">
            <v>0.12600763233092094</v>
          </cell>
          <cell r="E51">
            <v>0.11558746224169528</v>
          </cell>
        </row>
        <row r="52">
          <cell r="A52" t="str">
            <v>17-18</v>
          </cell>
          <cell r="B52">
            <v>0.17248719254711661</v>
          </cell>
          <cell r="C52">
            <v>0.10270216122503172</v>
          </cell>
          <cell r="D52">
            <v>9.2269176339911163E-2</v>
          </cell>
          <cell r="E52">
            <v>0.12517987419346854</v>
          </cell>
        </row>
        <row r="53">
          <cell r="A53" t="str">
            <v>18-19</v>
          </cell>
          <cell r="B53">
            <v>5.2415063582606621E-2</v>
          </cell>
          <cell r="C53">
            <v>1.9701719310627638E-2</v>
          </cell>
          <cell r="D53">
            <v>1.6273201913768961E-2</v>
          </cell>
          <cell r="E53">
            <v>2.8777426804569725E-2</v>
          </cell>
        </row>
        <row r="54">
          <cell r="A54" t="str">
            <v>19-20</v>
          </cell>
          <cell r="B54">
            <v>9.6665379728365418E-4</v>
          </cell>
          <cell r="C54">
            <v>6.9904776839917074E-5</v>
          </cell>
          <cell r="D54">
            <v>4.0027376094512856E-4</v>
          </cell>
          <cell r="E54">
            <v>2.8073358730092786E-4</v>
          </cell>
        </row>
      </sheetData>
      <sheetData sheetId="3">
        <row r="21">
          <cell r="B21" t="str">
            <v>Jul-20</v>
          </cell>
          <cell r="C21" t="str">
            <v>Aug-20</v>
          </cell>
          <cell r="D21" t="str">
            <v>Sep-20</v>
          </cell>
          <cell r="E21" t="str">
            <v>Oct-20</v>
          </cell>
          <cell r="F21" t="str">
            <v>Nov-20</v>
          </cell>
          <cell r="G21" t="str">
            <v>Dec-20</v>
          </cell>
          <cell r="H21" t="str">
            <v>Jan-21</v>
          </cell>
          <cell r="I21" t="str">
            <v>Feb-21</v>
          </cell>
          <cell r="J21" t="str">
            <v>Mar-21</v>
          </cell>
          <cell r="K21" t="str">
            <v>Apr-21</v>
          </cell>
          <cell r="L21" t="str">
            <v>May-21</v>
          </cell>
          <cell r="M21" t="str">
            <v>Jun-21</v>
          </cell>
          <cell r="N21" t="str">
            <v>Jul-21</v>
          </cell>
          <cell r="O21" t="str">
            <v>Aug-21</v>
          </cell>
          <cell r="P21" t="str">
            <v>Sep-21</v>
          </cell>
        </row>
        <row r="22">
          <cell r="A22" t="str">
            <v>8-9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0.37793103448275867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11.654193548387097</v>
          </cell>
          <cell r="M22">
            <v>7.0293333333333345</v>
          </cell>
          <cell r="N22">
            <v>0.18709677419354839</v>
          </cell>
          <cell r="O22">
            <v>0.57774193548387098</v>
          </cell>
          <cell r="P22">
            <v>0.23999999999999996</v>
          </cell>
          <cell r="Q22">
            <v>1.3614855875831484</v>
          </cell>
        </row>
        <row r="23">
          <cell r="A23" t="str">
            <v>9-10</v>
          </cell>
          <cell r="B23">
            <v>25.40483870967741</v>
          </cell>
          <cell r="C23">
            <v>52.57580645161287</v>
          </cell>
          <cell r="D23">
            <v>48.38366666666672</v>
          </cell>
          <cell r="E23">
            <v>42.052580645161271</v>
          </cell>
          <cell r="F23">
            <v>26.708666666666691</v>
          </cell>
          <cell r="G23">
            <v>30.940689655172424</v>
          </cell>
          <cell r="H23">
            <v>0.43827586206896557</v>
          </cell>
          <cell r="I23">
            <v>5.0682142857142845</v>
          </cell>
          <cell r="J23">
            <v>0</v>
          </cell>
          <cell r="K23">
            <v>15.209642857142859</v>
          </cell>
          <cell r="L23">
            <v>26.683225806451606</v>
          </cell>
          <cell r="M23">
            <v>12.728333333333332</v>
          </cell>
          <cell r="N23">
            <v>17.914838709677415</v>
          </cell>
          <cell r="O23">
            <v>11.604516129032261</v>
          </cell>
          <cell r="P23">
            <v>20.876999999999995</v>
          </cell>
          <cell r="Q23">
            <v>22.62086474501109</v>
          </cell>
        </row>
        <row r="24">
          <cell r="A24" t="str">
            <v>10-11</v>
          </cell>
          <cell r="B24">
            <v>234.01096774193539</v>
          </cell>
          <cell r="C24">
            <v>238.56322580645161</v>
          </cell>
          <cell r="D24">
            <v>259.76699999999965</v>
          </cell>
          <cell r="E24">
            <v>226.49580645161257</v>
          </cell>
          <cell r="F24">
            <v>223.22333333333324</v>
          </cell>
          <cell r="G24">
            <v>277.24344827586202</v>
          </cell>
          <cell r="H24">
            <v>158.11655172413799</v>
          </cell>
          <cell r="I24">
            <v>38.616785714285697</v>
          </cell>
          <cell r="J24">
            <v>48.559032258064505</v>
          </cell>
          <cell r="K24">
            <v>42.140357142857134</v>
          </cell>
          <cell r="L24">
            <v>36.031612903225827</v>
          </cell>
          <cell r="M24">
            <v>36.848999999999975</v>
          </cell>
          <cell r="N24">
            <v>73.766451612903225</v>
          </cell>
          <cell r="O24">
            <v>55.840645161290304</v>
          </cell>
          <cell r="P24">
            <v>52.936666666666646</v>
          </cell>
          <cell r="Q24">
            <v>133.88297117516626</v>
          </cell>
        </row>
        <row r="25">
          <cell r="A25" t="str">
            <v>11-12</v>
          </cell>
          <cell r="B25">
            <v>379.96548387096777</v>
          </cell>
          <cell r="C25">
            <v>357.80645161290391</v>
          </cell>
          <cell r="D25">
            <v>381.82733333333266</v>
          </cell>
          <cell r="E25">
            <v>328.0525806451609</v>
          </cell>
          <cell r="F25">
            <v>337.26099999999991</v>
          </cell>
          <cell r="G25">
            <v>386.68827586206822</v>
          </cell>
          <cell r="H25">
            <v>425.41999999999973</v>
          </cell>
          <cell r="I25">
            <v>298.20571428571463</v>
          </cell>
          <cell r="J25">
            <v>315.19903225806513</v>
          </cell>
          <cell r="K25">
            <v>388.351785714286</v>
          </cell>
          <cell r="L25">
            <v>273.00032258064516</v>
          </cell>
          <cell r="M25">
            <v>281.61299999999989</v>
          </cell>
          <cell r="N25">
            <v>302.58258064516133</v>
          </cell>
          <cell r="O25">
            <v>331.74612903225784</v>
          </cell>
          <cell r="P25">
            <v>332.43233333333353</v>
          </cell>
          <cell r="Q25">
            <v>340.81527716186253</v>
          </cell>
        </row>
        <row r="26">
          <cell r="A26" t="str">
            <v>12-13</v>
          </cell>
          <cell r="B26">
            <v>502.67161290322576</v>
          </cell>
          <cell r="C26">
            <v>439.86354838709678</v>
          </cell>
          <cell r="D26">
            <v>427.22366666666716</v>
          </cell>
          <cell r="E26">
            <v>419.3087096774193</v>
          </cell>
          <cell r="F26">
            <v>377.25666666666621</v>
          </cell>
          <cell r="G26">
            <v>369.46137931034485</v>
          </cell>
          <cell r="H26">
            <v>545.4965517241377</v>
          </cell>
          <cell r="I26">
            <v>452.26821428571418</v>
          </cell>
          <cell r="J26">
            <v>379.01741935483881</v>
          </cell>
          <cell r="K26">
            <v>406.28357142857158</v>
          </cell>
          <cell r="L26">
            <v>305.54483870967823</v>
          </cell>
          <cell r="M26">
            <v>340.92766666666705</v>
          </cell>
          <cell r="N26">
            <v>437.89935483870858</v>
          </cell>
          <cell r="O26">
            <v>401.91129032258124</v>
          </cell>
          <cell r="P26">
            <v>305.79266666666632</v>
          </cell>
          <cell r="Q26">
            <v>407.0553658536586</v>
          </cell>
        </row>
        <row r="27">
          <cell r="A27" t="str">
            <v>13-14</v>
          </cell>
          <cell r="B27">
            <v>405.15935483870953</v>
          </cell>
          <cell r="C27">
            <v>399.90612903225775</v>
          </cell>
          <cell r="D27">
            <v>361.39566666666622</v>
          </cell>
          <cell r="E27">
            <v>358.08322580645154</v>
          </cell>
          <cell r="F27">
            <v>324.21833333333319</v>
          </cell>
          <cell r="G27">
            <v>369.31068965517278</v>
          </cell>
          <cell r="H27">
            <v>410.36655172413765</v>
          </cell>
          <cell r="I27">
            <v>372.57785714285717</v>
          </cell>
          <cell r="J27">
            <v>341.38741935483921</v>
          </cell>
          <cell r="K27">
            <v>357.62142857142823</v>
          </cell>
          <cell r="L27">
            <v>307.05387096774189</v>
          </cell>
          <cell r="M27">
            <v>361.29933333333321</v>
          </cell>
          <cell r="N27">
            <v>353.87967741935461</v>
          </cell>
          <cell r="O27">
            <v>367.23741935483861</v>
          </cell>
          <cell r="P27">
            <v>334.79499999999916</v>
          </cell>
          <cell r="Q27">
            <v>361.46649667405751</v>
          </cell>
        </row>
        <row r="28">
          <cell r="A28" t="str">
            <v>14-15</v>
          </cell>
          <cell r="B28">
            <v>341.47903225806397</v>
          </cell>
          <cell r="C28">
            <v>394.34870967741961</v>
          </cell>
          <cell r="D28">
            <v>398.02333333333354</v>
          </cell>
          <cell r="E28">
            <v>353.11161290322542</v>
          </cell>
          <cell r="F28">
            <v>365.72233333333315</v>
          </cell>
          <cell r="G28">
            <v>464.49275862069038</v>
          </cell>
          <cell r="H28">
            <v>409.29275862069085</v>
          </cell>
          <cell r="I28">
            <v>361.66821428571421</v>
          </cell>
          <cell r="J28">
            <v>315.13967741935414</v>
          </cell>
          <cell r="K28">
            <v>339.81357142857178</v>
          </cell>
          <cell r="L28">
            <v>387.35483870967795</v>
          </cell>
          <cell r="M28">
            <v>309.45700000000039</v>
          </cell>
          <cell r="N28">
            <v>445.35612903225882</v>
          </cell>
          <cell r="O28">
            <v>342.84838709677433</v>
          </cell>
          <cell r="P28">
            <v>325.70400000000001</v>
          </cell>
          <cell r="Q28">
            <v>370.10478935698467</v>
          </cell>
        </row>
        <row r="29">
          <cell r="A29" t="str">
            <v>15-16</v>
          </cell>
          <cell r="B29">
            <v>401.87387096774171</v>
          </cell>
          <cell r="C29">
            <v>323.10967741935457</v>
          </cell>
          <cell r="D29">
            <v>385.71633333333284</v>
          </cell>
          <cell r="E29">
            <v>321.99290322580634</v>
          </cell>
          <cell r="F29">
            <v>333.55166666666645</v>
          </cell>
          <cell r="G29">
            <v>381.13896551724162</v>
          </cell>
          <cell r="H29">
            <v>500.07896551724104</v>
          </cell>
          <cell r="I29">
            <v>308.60535714285703</v>
          </cell>
          <cell r="J29">
            <v>314.84483870967767</v>
          </cell>
          <cell r="K29">
            <v>347.42571428571364</v>
          </cell>
          <cell r="L29">
            <v>309.18387096774177</v>
          </cell>
          <cell r="M29">
            <v>341.94633333333343</v>
          </cell>
          <cell r="N29">
            <v>429.83451612903252</v>
          </cell>
          <cell r="O29">
            <v>324.7651612903224</v>
          </cell>
          <cell r="P29">
            <v>296.33966666666669</v>
          </cell>
          <cell r="Q29">
            <v>354.4225277161861</v>
          </cell>
        </row>
        <row r="30">
          <cell r="A30" t="str">
            <v>16-17</v>
          </cell>
          <cell r="B30">
            <v>373.4922580645154</v>
          </cell>
          <cell r="C30">
            <v>361.52774193548453</v>
          </cell>
          <cell r="D30">
            <v>358.31800000000055</v>
          </cell>
          <cell r="E30">
            <v>335.29645161290301</v>
          </cell>
          <cell r="F30">
            <v>345.15166666666664</v>
          </cell>
          <cell r="G30">
            <v>494.45586206896485</v>
          </cell>
          <cell r="H30">
            <v>419.94482758620671</v>
          </cell>
          <cell r="I30">
            <v>246.85285714285669</v>
          </cell>
          <cell r="J30">
            <v>264.92516129032271</v>
          </cell>
          <cell r="K30">
            <v>295.22428571428554</v>
          </cell>
          <cell r="L30">
            <v>270.17451612903193</v>
          </cell>
          <cell r="M30">
            <v>274.23066666666654</v>
          </cell>
          <cell r="N30">
            <v>332.60193548387105</v>
          </cell>
          <cell r="O30">
            <v>231.3661290322579</v>
          </cell>
          <cell r="P30">
            <v>216.60699999999954</v>
          </cell>
          <cell r="Q30">
            <v>321.01088691796002</v>
          </cell>
        </row>
        <row r="31">
          <cell r="A31" t="str">
            <v>17-18</v>
          </cell>
          <cell r="B31">
            <v>385.93677419354867</v>
          </cell>
          <cell r="C31">
            <v>416.2151612903217</v>
          </cell>
          <cell r="D31">
            <v>415.66233333333298</v>
          </cell>
          <cell r="E31">
            <v>409.44290322580559</v>
          </cell>
          <cell r="F31">
            <v>393.22800000000001</v>
          </cell>
          <cell r="G31">
            <v>413.08896551724092</v>
          </cell>
          <cell r="H31">
            <v>270.52068965517236</v>
          </cell>
          <cell r="I31">
            <v>311.87428571428569</v>
          </cell>
          <cell r="J31">
            <v>294.06290322580668</v>
          </cell>
          <cell r="K31">
            <v>218.70035714285723</v>
          </cell>
          <cell r="L31">
            <v>205.84548387096751</v>
          </cell>
          <cell r="M31">
            <v>200.46533333333335</v>
          </cell>
          <cell r="N31">
            <v>269.36870967741908</v>
          </cell>
          <cell r="O31">
            <v>227.91483870967735</v>
          </cell>
          <cell r="P31">
            <v>214.03899999999996</v>
          </cell>
          <cell r="Q31">
            <v>310.09977827050983</v>
          </cell>
        </row>
        <row r="32">
          <cell r="A32" t="str">
            <v>18-19</v>
          </cell>
          <cell r="B32">
            <v>46.438709677419361</v>
          </cell>
          <cell r="C32">
            <v>33.496129032258054</v>
          </cell>
          <cell r="D32">
            <v>29.723333333333326</v>
          </cell>
          <cell r="E32">
            <v>51.816129032258068</v>
          </cell>
          <cell r="F32">
            <v>53.70800000000002</v>
          </cell>
          <cell r="G32">
            <v>52.065517241379354</v>
          </cell>
          <cell r="H32">
            <v>42.547586206896554</v>
          </cell>
          <cell r="I32">
            <v>17.29214285714286</v>
          </cell>
          <cell r="J32">
            <v>33.17774193548388</v>
          </cell>
          <cell r="K32">
            <v>116.90249999999995</v>
          </cell>
          <cell r="L32">
            <v>107.60709677419342</v>
          </cell>
          <cell r="M32">
            <v>116.53133333333328</v>
          </cell>
          <cell r="N32">
            <v>99.36387096774186</v>
          </cell>
          <cell r="O32">
            <v>133.62774193548375</v>
          </cell>
          <cell r="P32">
            <v>93.033333333333317</v>
          </cell>
          <cell r="Q32">
            <v>68.652904656319279</v>
          </cell>
        </row>
        <row r="33">
          <cell r="A33" t="str">
            <v>19-20</v>
          </cell>
          <cell r="B33">
            <v>0</v>
          </cell>
          <cell r="C33">
            <v>0</v>
          </cell>
          <cell r="D33">
            <v>2.5016666666666665</v>
          </cell>
          <cell r="E33">
            <v>0</v>
          </cell>
          <cell r="F33">
            <v>0</v>
          </cell>
          <cell r="G33">
            <v>9.854827586206893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0.80008869179600872</v>
          </cell>
        </row>
      </sheetData>
      <sheetData sheetId="4">
        <row r="19">
          <cell r="B19" t="str">
            <v>Mon</v>
          </cell>
          <cell r="C19" t="str">
            <v>Tue</v>
          </cell>
          <cell r="D19" t="str">
            <v>Wed</v>
          </cell>
          <cell r="E19" t="str">
            <v>Thu</v>
          </cell>
          <cell r="F19" t="str">
            <v>Fri</v>
          </cell>
          <cell r="G19" t="str">
            <v>Sat</v>
          </cell>
          <cell r="H19" t="str">
            <v>Sun</v>
          </cell>
        </row>
        <row r="20">
          <cell r="A20" t="str">
            <v>8-9</v>
          </cell>
          <cell r="B20">
            <v>0.16861538461538464</v>
          </cell>
          <cell r="C20">
            <v>0.27553846153846157</v>
          </cell>
          <cell r="D20">
            <v>0</v>
          </cell>
          <cell r="E20">
            <v>0</v>
          </cell>
          <cell r="F20">
            <v>0</v>
          </cell>
          <cell r="G20">
            <v>9.1431249999999977</v>
          </cell>
          <cell r="H20">
            <v>0</v>
          </cell>
          <cell r="I20">
            <v>1.3614855875831482</v>
          </cell>
        </row>
        <row r="21">
          <cell r="A21" t="str">
            <v>9-10</v>
          </cell>
          <cell r="B21">
            <v>0.97153846153846157</v>
          </cell>
          <cell r="C21">
            <v>0.68276923076923068</v>
          </cell>
          <cell r="D21">
            <v>2.8763636363636365</v>
          </cell>
          <cell r="E21">
            <v>2.1501515151515145</v>
          </cell>
          <cell r="F21">
            <v>1.3666129032258065</v>
          </cell>
          <cell r="G21">
            <v>149.79093749999979</v>
          </cell>
          <cell r="H21">
            <v>1.4504761904761905</v>
          </cell>
          <cell r="I21">
            <v>22.620864745011055</v>
          </cell>
        </row>
        <row r="22">
          <cell r="A22" t="str">
            <v>10-11</v>
          </cell>
          <cell r="B22">
            <v>92.537230769230675</v>
          </cell>
          <cell r="C22">
            <v>93.509230769230527</v>
          </cell>
          <cell r="D22">
            <v>92.558787878787797</v>
          </cell>
          <cell r="E22">
            <v>91.450151515151447</v>
          </cell>
          <cell r="F22">
            <v>109.06564516129033</v>
          </cell>
          <cell r="G22">
            <v>352.52015625000064</v>
          </cell>
          <cell r="H22">
            <v>108.25793650793646</v>
          </cell>
          <cell r="I22">
            <v>133.88297117516632</v>
          </cell>
        </row>
        <row r="23">
          <cell r="A23" t="str">
            <v>11-12</v>
          </cell>
          <cell r="B23">
            <v>265.36953846153841</v>
          </cell>
          <cell r="C23">
            <v>309.88615384615417</v>
          </cell>
          <cell r="D23">
            <v>251.57757575757552</v>
          </cell>
          <cell r="E23">
            <v>301.66106060606091</v>
          </cell>
          <cell r="F23">
            <v>353.32806451612754</v>
          </cell>
          <cell r="G23">
            <v>515.73437500000182</v>
          </cell>
          <cell r="H23">
            <v>395.06317460317348</v>
          </cell>
          <cell r="I23">
            <v>340.81527716186247</v>
          </cell>
        </row>
        <row r="24">
          <cell r="A24" t="str">
            <v>12-13</v>
          </cell>
          <cell r="B24">
            <v>395.46461538461477</v>
          </cell>
          <cell r="C24">
            <v>345.88492307692303</v>
          </cell>
          <cell r="D24">
            <v>350.38818181818147</v>
          </cell>
          <cell r="E24">
            <v>328.13454545454573</v>
          </cell>
          <cell r="F24">
            <v>479.78935483870964</v>
          </cell>
          <cell r="G24">
            <v>565.16937500000438</v>
          </cell>
          <cell r="H24">
            <v>391.96777777777834</v>
          </cell>
          <cell r="I24">
            <v>407.05536585365911</v>
          </cell>
        </row>
        <row r="25">
          <cell r="A25" t="str">
            <v>13-14</v>
          </cell>
          <cell r="B25">
            <v>372.07692307692457</v>
          </cell>
          <cell r="C25">
            <v>309.87784615384601</v>
          </cell>
          <cell r="D25">
            <v>270.83984848484852</v>
          </cell>
          <cell r="E25">
            <v>296.90818181818162</v>
          </cell>
          <cell r="F25">
            <v>390.73500000000041</v>
          </cell>
          <cell r="G25">
            <v>447.83437500000127</v>
          </cell>
          <cell r="H25">
            <v>449.77761904761968</v>
          </cell>
          <cell r="I25">
            <v>361.46649667405819</v>
          </cell>
        </row>
        <row r="26">
          <cell r="A26" t="str">
            <v>14-15</v>
          </cell>
          <cell r="B26">
            <v>391.47723076923216</v>
          </cell>
          <cell r="C26">
            <v>283.22215384615373</v>
          </cell>
          <cell r="D26">
            <v>291.18803030302951</v>
          </cell>
          <cell r="E26">
            <v>328.45636363636481</v>
          </cell>
          <cell r="F26">
            <v>374.40064516129007</v>
          </cell>
          <cell r="G26">
            <v>451.91093750000118</v>
          </cell>
          <cell r="H26">
            <v>476.66873015872937</v>
          </cell>
          <cell r="I26">
            <v>370.10478935698478</v>
          </cell>
        </row>
        <row r="27">
          <cell r="A27" t="str">
            <v>15-16</v>
          </cell>
          <cell r="B27">
            <v>319.94399999999899</v>
          </cell>
          <cell r="C27">
            <v>303.4949230769235</v>
          </cell>
          <cell r="D27">
            <v>273.27787878787836</v>
          </cell>
          <cell r="E27">
            <v>284.93303030303014</v>
          </cell>
          <cell r="F27">
            <v>342.75048387096786</v>
          </cell>
          <cell r="G27">
            <v>475.71328125000144</v>
          </cell>
          <cell r="H27">
            <v>488.61793650793641</v>
          </cell>
          <cell r="I27">
            <v>354.42252771618627</v>
          </cell>
        </row>
        <row r="28">
          <cell r="A28" t="str">
            <v>16-17</v>
          </cell>
          <cell r="B28">
            <v>332.96492307692279</v>
          </cell>
          <cell r="C28">
            <v>378.10215384615498</v>
          </cell>
          <cell r="D28">
            <v>291.12424242424379</v>
          </cell>
          <cell r="E28">
            <v>288.11833333333357</v>
          </cell>
          <cell r="F28">
            <v>299.093064516129</v>
          </cell>
          <cell r="G28">
            <v>486.04078125000194</v>
          </cell>
          <cell r="H28">
            <v>169.4628571428571</v>
          </cell>
          <cell r="I28">
            <v>321.01088691796076</v>
          </cell>
        </row>
        <row r="29">
          <cell r="A29" t="str">
            <v>17-18</v>
          </cell>
          <cell r="B29">
            <v>312.60938461538416</v>
          </cell>
          <cell r="C29">
            <v>362.44400000000041</v>
          </cell>
          <cell r="D29">
            <v>371.18818181818278</v>
          </cell>
          <cell r="E29">
            <v>335.22893939393873</v>
          </cell>
          <cell r="F29">
            <v>405.6361290322576</v>
          </cell>
          <cell r="G29">
            <v>209.34156250000015</v>
          </cell>
          <cell r="H29">
            <v>171.51904761904746</v>
          </cell>
          <cell r="I29">
            <v>310.09977827051</v>
          </cell>
        </row>
        <row r="30">
          <cell r="A30" t="str">
            <v>18-19</v>
          </cell>
          <cell r="B30">
            <v>72.863846153846126</v>
          </cell>
          <cell r="C30">
            <v>98.34107692307694</v>
          </cell>
          <cell r="D30">
            <v>92.63863636363628</v>
          </cell>
          <cell r="E30">
            <v>78.350151515151481</v>
          </cell>
          <cell r="F30">
            <v>121.69435483870957</v>
          </cell>
          <cell r="G30">
            <v>6.1496875000000033</v>
          </cell>
          <cell r="H30">
            <v>9.6865079365079367</v>
          </cell>
          <cell r="I30">
            <v>68.652904656319251</v>
          </cell>
        </row>
        <row r="31">
          <cell r="A31" t="str">
            <v>19-20</v>
          </cell>
          <cell r="B31">
            <v>0</v>
          </cell>
          <cell r="C31">
            <v>0</v>
          </cell>
          <cell r="D31">
            <v>3.4439393939393943</v>
          </cell>
          <cell r="E31">
            <v>2.0233333333333334</v>
          </cell>
          <cell r="F31">
            <v>0</v>
          </cell>
          <cell r="G31">
            <v>0</v>
          </cell>
          <cell r="H31">
            <v>0</v>
          </cell>
          <cell r="I31">
            <v>0.80008869179600894</v>
          </cell>
        </row>
        <row r="32">
          <cell r="B32">
            <v>2556.4478461538465</v>
          </cell>
          <cell r="C32">
            <v>2485.7207692307711</v>
          </cell>
          <cell r="D32">
            <v>2291.1016666666669</v>
          </cell>
          <cell r="E32">
            <v>2337.4142424242432</v>
          </cell>
          <cell r="F32">
            <v>2877.859354838708</v>
          </cell>
          <cell r="G32">
            <v>3669.3485937500127</v>
          </cell>
          <cell r="H32">
            <v>2662.4720634920623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charts"/>
      <sheetName val="Sales Export 01-07-2020 to 31-1"/>
      <sheetName val="excluded"/>
      <sheetName val="calendar"/>
      <sheetName val="Sheet1"/>
    </sheetNames>
    <sheetDataSet>
      <sheetData sheetId="0" refreshError="1"/>
      <sheetData sheetId="1">
        <row r="22">
          <cell r="B22">
            <v>44013</v>
          </cell>
          <cell r="C22">
            <v>44044</v>
          </cell>
          <cell r="D22">
            <v>44075</v>
          </cell>
          <cell r="E22">
            <v>44105</v>
          </cell>
          <cell r="F22">
            <v>44136</v>
          </cell>
          <cell r="G22">
            <v>44166</v>
          </cell>
        </row>
        <row r="23">
          <cell r="A23" t="str">
            <v>8-9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0.37793103448275867</v>
          </cell>
        </row>
        <row r="24">
          <cell r="A24" t="str">
            <v>9-10</v>
          </cell>
          <cell r="B24">
            <v>25.40483870967741</v>
          </cell>
          <cell r="C24">
            <v>52.57580645161287</v>
          </cell>
          <cell r="D24">
            <v>48.38366666666672</v>
          </cell>
          <cell r="E24">
            <v>42.052580645161271</v>
          </cell>
          <cell r="F24">
            <v>26.708666666666691</v>
          </cell>
          <cell r="G24">
            <v>30.940689655172424</v>
          </cell>
        </row>
        <row r="25">
          <cell r="A25" t="str">
            <v>10-11</v>
          </cell>
          <cell r="B25">
            <v>234.01096774193539</v>
          </cell>
          <cell r="C25">
            <v>238.56322580645161</v>
          </cell>
          <cell r="D25">
            <v>259.76699999999965</v>
          </cell>
          <cell r="E25">
            <v>226.49580645161257</v>
          </cell>
          <cell r="F25">
            <v>223.22333333333324</v>
          </cell>
          <cell r="G25">
            <v>277.24344827586202</v>
          </cell>
        </row>
        <row r="26">
          <cell r="A26" t="str">
            <v>11-12</v>
          </cell>
          <cell r="B26">
            <v>379.96548387096777</v>
          </cell>
          <cell r="C26">
            <v>357.80645161290391</v>
          </cell>
          <cell r="D26">
            <v>381.82733333333266</v>
          </cell>
          <cell r="E26">
            <v>328.0525806451609</v>
          </cell>
          <cell r="F26">
            <v>337.26099999999991</v>
          </cell>
          <cell r="G26">
            <v>386.68827586206822</v>
          </cell>
        </row>
        <row r="27">
          <cell r="A27" t="str">
            <v>12-13</v>
          </cell>
          <cell r="B27">
            <v>502.67161290322576</v>
          </cell>
          <cell r="C27">
            <v>439.86354838709678</v>
          </cell>
          <cell r="D27">
            <v>427.22366666666716</v>
          </cell>
          <cell r="E27">
            <v>419.3087096774193</v>
          </cell>
          <cell r="F27">
            <v>377.25666666666621</v>
          </cell>
          <cell r="G27">
            <v>369.46137931034485</v>
          </cell>
        </row>
        <row r="28">
          <cell r="A28" t="str">
            <v>13-14</v>
          </cell>
          <cell r="B28">
            <v>405.15935483870953</v>
          </cell>
          <cell r="C28">
            <v>399.90612903225775</v>
          </cell>
          <cell r="D28">
            <v>361.39566666666622</v>
          </cell>
          <cell r="E28">
            <v>358.08322580645154</v>
          </cell>
          <cell r="F28">
            <v>324.21833333333319</v>
          </cell>
          <cell r="G28">
            <v>369.31068965517278</v>
          </cell>
        </row>
        <row r="29">
          <cell r="A29" t="str">
            <v>14-15</v>
          </cell>
          <cell r="B29">
            <v>341.47903225806397</v>
          </cell>
          <cell r="C29">
            <v>394.34870967741961</v>
          </cell>
          <cell r="D29">
            <v>398.02333333333354</v>
          </cell>
          <cell r="E29">
            <v>353.11161290322542</v>
          </cell>
          <cell r="F29">
            <v>365.72233333333315</v>
          </cell>
          <cell r="G29">
            <v>464.49275862069038</v>
          </cell>
        </row>
        <row r="30">
          <cell r="A30" t="str">
            <v>15-16</v>
          </cell>
          <cell r="B30">
            <v>401.87387096774171</v>
          </cell>
          <cell r="C30">
            <v>323.10967741935457</v>
          </cell>
          <cell r="D30">
            <v>385.71633333333284</v>
          </cell>
          <cell r="E30">
            <v>321.99290322580634</v>
          </cell>
          <cell r="F30">
            <v>333.55166666666645</v>
          </cell>
          <cell r="G30">
            <v>381.13896551724162</v>
          </cell>
        </row>
        <row r="31">
          <cell r="A31" t="str">
            <v>16-17</v>
          </cell>
          <cell r="B31">
            <v>373.4922580645154</v>
          </cell>
          <cell r="C31">
            <v>361.52774193548453</v>
          </cell>
          <cell r="D31">
            <v>358.31800000000055</v>
          </cell>
          <cell r="E31">
            <v>335.29645161290301</v>
          </cell>
          <cell r="F31">
            <v>345.15166666666664</v>
          </cell>
          <cell r="G31">
            <v>494.45586206896485</v>
          </cell>
        </row>
        <row r="32">
          <cell r="A32" t="str">
            <v>17-18</v>
          </cell>
          <cell r="B32">
            <v>385.93677419354867</v>
          </cell>
          <cell r="C32">
            <v>416.2151612903217</v>
          </cell>
          <cell r="D32">
            <v>415.66233333333298</v>
          </cell>
          <cell r="E32">
            <v>409.44290322580559</v>
          </cell>
          <cell r="F32">
            <v>393.22800000000001</v>
          </cell>
          <cell r="G32">
            <v>413.08896551724092</v>
          </cell>
        </row>
        <row r="33">
          <cell r="A33" t="str">
            <v>18-19</v>
          </cell>
          <cell r="B33">
            <v>46.438709677419361</v>
          </cell>
          <cell r="C33">
            <v>33.496129032258054</v>
          </cell>
          <cell r="D33">
            <v>29.723333333333326</v>
          </cell>
          <cell r="E33">
            <v>51.816129032258068</v>
          </cell>
          <cell r="F33">
            <v>53.70800000000002</v>
          </cell>
          <cell r="G33">
            <v>52.065517241379354</v>
          </cell>
        </row>
        <row r="34">
          <cell r="A34" t="str">
            <v>19-20</v>
          </cell>
          <cell r="B34">
            <v>0</v>
          </cell>
          <cell r="C34">
            <v>0</v>
          </cell>
          <cell r="D34">
            <v>2.5016666666666665</v>
          </cell>
          <cell r="E34">
            <v>0</v>
          </cell>
          <cell r="F34">
            <v>0</v>
          </cell>
          <cell r="G34">
            <v>9.854827586206893</v>
          </cell>
        </row>
        <row r="56">
          <cell r="B56" t="str">
            <v>Mon</v>
          </cell>
          <cell r="C56" t="str">
            <v>Tue</v>
          </cell>
          <cell r="D56" t="str">
            <v>Wed</v>
          </cell>
          <cell r="E56" t="str">
            <v>Thu</v>
          </cell>
          <cell r="F56" t="str">
            <v>Fri</v>
          </cell>
          <cell r="G56" t="str">
            <v>Sat</v>
          </cell>
          <cell r="H56" t="str">
            <v>Sun</v>
          </cell>
        </row>
        <row r="57">
          <cell r="A57" t="str">
            <v>8-9</v>
          </cell>
          <cell r="B57">
            <v>0.42153846153846158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9-10</v>
          </cell>
          <cell r="B58">
            <v>2.4226923076923081</v>
          </cell>
          <cell r="C58">
            <v>0.6857692307692308</v>
          </cell>
          <cell r="D58">
            <v>0</v>
          </cell>
          <cell r="E58">
            <v>0</v>
          </cell>
          <cell r="F58">
            <v>3.278</v>
          </cell>
          <cell r="G58">
            <v>264.67719999999963</v>
          </cell>
          <cell r="H58">
            <v>3.5146153846153845</v>
          </cell>
        </row>
        <row r="59">
          <cell r="A59" t="str">
            <v>10-11</v>
          </cell>
          <cell r="B59">
            <v>211.30730769230755</v>
          </cell>
          <cell r="C59">
            <v>210.89999999999961</v>
          </cell>
          <cell r="D59">
            <v>205.00999999999985</v>
          </cell>
          <cell r="E59">
            <v>185.55814814814815</v>
          </cell>
          <cell r="F59">
            <v>259.01720000000006</v>
          </cell>
          <cell r="G59">
            <v>382.22359999999969</v>
          </cell>
          <cell r="H59">
            <v>255.66115384615367</v>
          </cell>
        </row>
        <row r="60">
          <cell r="A60" t="str">
            <v>11-12</v>
          </cell>
          <cell r="B60">
            <v>238.15269230769212</v>
          </cell>
          <cell r="C60">
            <v>284.38538461538405</v>
          </cell>
          <cell r="D60">
            <v>301.13814814814754</v>
          </cell>
          <cell r="E60">
            <v>319.59703703703678</v>
          </cell>
          <cell r="F60">
            <v>373.88599999999934</v>
          </cell>
          <cell r="G60">
            <v>576.86320000000092</v>
          </cell>
          <cell r="H60">
            <v>450.48461538461493</v>
          </cell>
        </row>
        <row r="61">
          <cell r="A61" t="str">
            <v>12-13</v>
          </cell>
          <cell r="B61">
            <v>393.83884615384585</v>
          </cell>
          <cell r="C61">
            <v>343.84384615384653</v>
          </cell>
          <cell r="D61">
            <v>357.34962962962936</v>
          </cell>
          <cell r="E61">
            <v>365.48925925925909</v>
          </cell>
          <cell r="F61">
            <v>520.81719999999973</v>
          </cell>
          <cell r="G61">
            <v>552.83240000000069</v>
          </cell>
          <cell r="H61">
            <v>443.39653846153828</v>
          </cell>
        </row>
        <row r="62">
          <cell r="A62" t="str">
            <v>13-14</v>
          </cell>
          <cell r="B62">
            <v>391.16269230769245</v>
          </cell>
          <cell r="C62">
            <v>306.70538461538456</v>
          </cell>
          <cell r="D62">
            <v>280.5651851851851</v>
          </cell>
          <cell r="E62">
            <v>341.40777777777669</v>
          </cell>
          <cell r="F62">
            <v>378.73720000000066</v>
          </cell>
          <cell r="G62">
            <v>456.85879999999969</v>
          </cell>
          <cell r="H62">
            <v>442.62692307692237</v>
          </cell>
        </row>
        <row r="63">
          <cell r="A63" t="str">
            <v>14-15</v>
          </cell>
          <cell r="B63">
            <v>386.01769230769207</v>
          </cell>
          <cell r="C63">
            <v>293.16384615384618</v>
          </cell>
          <cell r="D63">
            <v>322.09333333333331</v>
          </cell>
          <cell r="E63">
            <v>401.81629629629612</v>
          </cell>
          <cell r="F63">
            <v>393.79999999999882</v>
          </cell>
          <cell r="G63">
            <v>454.39599999999939</v>
          </cell>
          <cell r="H63">
            <v>451.176923076923</v>
          </cell>
        </row>
        <row r="64">
          <cell r="A64" t="str">
            <v>15-16</v>
          </cell>
          <cell r="B64">
            <v>351.31884615384621</v>
          </cell>
          <cell r="C64">
            <v>322.64461538461495</v>
          </cell>
          <cell r="D64">
            <v>330.10555555555499</v>
          </cell>
          <cell r="E64">
            <v>328.30962962962934</v>
          </cell>
          <cell r="F64">
            <v>311.13839999999908</v>
          </cell>
          <cell r="G64">
            <v>454.66040000000112</v>
          </cell>
          <cell r="H64">
            <v>409.31192307692231</v>
          </cell>
        </row>
        <row r="65">
          <cell r="A65" t="str">
            <v>16-17</v>
          </cell>
          <cell r="B65">
            <v>391.50538461538508</v>
          </cell>
          <cell r="C65">
            <v>431.74076923076842</v>
          </cell>
          <cell r="D65">
            <v>334.10074074073987</v>
          </cell>
          <cell r="E65">
            <v>287.64074074074051</v>
          </cell>
          <cell r="F65">
            <v>340.04279999999954</v>
          </cell>
          <cell r="G65">
            <v>506.06239999999957</v>
          </cell>
          <cell r="H65">
            <v>356.88730769230762</v>
          </cell>
        </row>
        <row r="66">
          <cell r="A66" t="str">
            <v>17-18</v>
          </cell>
          <cell r="B66">
            <v>378.1226923076922</v>
          </cell>
          <cell r="C66">
            <v>348.81346153846164</v>
          </cell>
          <cell r="D66">
            <v>442.16074074074055</v>
          </cell>
          <cell r="E66">
            <v>346.30925925925902</v>
          </cell>
          <cell r="F66">
            <v>451.95519999999948</v>
          </cell>
          <cell r="G66">
            <v>460.48479999999995</v>
          </cell>
          <cell r="H66">
            <v>415.60384615384578</v>
          </cell>
        </row>
        <row r="67">
          <cell r="A67" t="str">
            <v>18-19</v>
          </cell>
          <cell r="B67">
            <v>23.230384615384612</v>
          </cell>
          <cell r="C67">
            <v>44.906923076923086</v>
          </cell>
          <cell r="D67">
            <v>74.094814814814825</v>
          </cell>
          <cell r="E67">
            <v>92.038518518518501</v>
          </cell>
          <cell r="F67">
            <v>33.444799999999994</v>
          </cell>
          <cell r="G67">
            <v>15.743200000000009</v>
          </cell>
          <cell r="H67">
            <v>23.471153846153847</v>
          </cell>
        </row>
        <row r="68">
          <cell r="A68" t="str">
            <v>19-20</v>
          </cell>
          <cell r="B68">
            <v>0</v>
          </cell>
          <cell r="C68">
            <v>0</v>
          </cell>
          <cell r="D68">
            <v>8.4185185185185194</v>
          </cell>
          <cell r="E68">
            <v>4.9459259259259269</v>
          </cell>
          <cell r="F68">
            <v>0</v>
          </cell>
          <cell r="G68">
            <v>0</v>
          </cell>
          <cell r="H68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4717-C7E8-40C1-89F4-14B58CD5D36C}">
  <dimension ref="A3:U9"/>
  <sheetViews>
    <sheetView showGridLines="0" tabSelected="1" workbookViewId="0">
      <selection activeCell="A16" sqref="A16"/>
    </sheetView>
  </sheetViews>
  <sheetFormatPr defaultRowHeight="15" x14ac:dyDescent="0.25"/>
  <cols>
    <col min="1" max="1" width="13.140625" bestFit="1" customWidth="1"/>
    <col min="18" max="18" width="13.140625" bestFit="1" customWidth="1"/>
  </cols>
  <sheetData>
    <row r="3" spans="1:21" ht="15.75" thickBot="1" x14ac:dyDescent="0.3"/>
    <row r="4" spans="1:2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R4" s="3" t="s">
        <v>0</v>
      </c>
      <c r="S4" s="4" t="s">
        <v>16</v>
      </c>
      <c r="T4" s="5" t="s">
        <v>17</v>
      </c>
      <c r="U4" s="6" t="s">
        <v>18</v>
      </c>
    </row>
    <row r="5" spans="1:21" x14ac:dyDescent="0.25">
      <c r="A5" t="s">
        <v>19</v>
      </c>
      <c r="B5" s="7">
        <v>13994.419999999996</v>
      </c>
      <c r="C5" s="7">
        <v>13085.450000000003</v>
      </c>
      <c r="D5" s="7">
        <v>13547.25</v>
      </c>
      <c r="E5" s="7">
        <v>14397.589999999995</v>
      </c>
      <c r="F5" s="7">
        <v>12514</v>
      </c>
      <c r="G5" s="7">
        <v>15528.519999999999</v>
      </c>
      <c r="H5" s="7">
        <v>9144.31</v>
      </c>
      <c r="I5" s="7">
        <v>7244.1199999999981</v>
      </c>
      <c r="J5" s="7">
        <v>8398.6099999999969</v>
      </c>
      <c r="K5" s="7">
        <v>8185.75</v>
      </c>
      <c r="L5" s="7">
        <v>9183.66</v>
      </c>
      <c r="M5" s="7">
        <v>9892.0399999999991</v>
      </c>
      <c r="N5" s="7">
        <v>10833.519999999999</v>
      </c>
      <c r="O5" s="7">
        <v>10754.589999999998</v>
      </c>
      <c r="P5" s="7">
        <v>8805.27</v>
      </c>
      <c r="Q5" s="8"/>
      <c r="R5" s="9" t="s">
        <v>19</v>
      </c>
      <c r="S5" s="10">
        <f>SUM(B5:D5)</f>
        <v>40627.119999999995</v>
      </c>
      <c r="T5" s="8">
        <f>SUM(N5:P5)</f>
        <v>30393.379999999997</v>
      </c>
      <c r="U5" s="11">
        <f>T5/S5-1</f>
        <v>-0.25189430114662326</v>
      </c>
    </row>
    <row r="6" spans="1:21" x14ac:dyDescent="0.25">
      <c r="A6" t="s">
        <v>20</v>
      </c>
      <c r="B6" s="7">
        <v>46941.849999999984</v>
      </c>
      <c r="C6" s="7">
        <v>47168.699999999961</v>
      </c>
      <c r="D6" s="7">
        <v>44661.679999999993</v>
      </c>
      <c r="E6" s="7">
        <v>42971.549999999959</v>
      </c>
      <c r="F6" s="7">
        <v>41449.649999999972</v>
      </c>
      <c r="G6" s="7">
        <v>43177.849999999955</v>
      </c>
      <c r="H6" s="7">
        <v>37783.289999999972</v>
      </c>
      <c r="I6" s="7">
        <v>28348.729999999985</v>
      </c>
      <c r="J6" s="7">
        <v>30188.869999999988</v>
      </c>
      <c r="K6" s="7">
        <v>31328.669999999987</v>
      </c>
      <c r="L6" s="7">
        <v>32341.009999999973</v>
      </c>
      <c r="M6" s="7">
        <v>30825.310000000009</v>
      </c>
      <c r="N6" s="7">
        <v>41464.169999999991</v>
      </c>
      <c r="O6" s="7">
        <v>37512.389999999985</v>
      </c>
      <c r="P6" s="7">
        <v>31751.689999999988</v>
      </c>
      <c r="Q6" s="8"/>
      <c r="R6" s="9" t="s">
        <v>20</v>
      </c>
      <c r="S6" s="10">
        <f>SUM(B6:D6)</f>
        <v>138772.22999999992</v>
      </c>
      <c r="T6" s="8">
        <f>SUM(N6:P6)</f>
        <v>110728.24999999996</v>
      </c>
      <c r="U6" s="11">
        <f t="shared" ref="U6:U9" si="0">T6/S6-1</f>
        <v>-0.2020863972568574</v>
      </c>
    </row>
    <row r="7" spans="1:21" x14ac:dyDescent="0.25">
      <c r="A7" t="s">
        <v>21</v>
      </c>
      <c r="B7" s="7">
        <v>14446.829999999994</v>
      </c>
      <c r="C7" s="7">
        <v>12701.879999999997</v>
      </c>
      <c r="D7" s="7">
        <v>13443.249999999996</v>
      </c>
      <c r="E7" s="7">
        <v>10949.240000000002</v>
      </c>
      <c r="F7" s="7">
        <v>11163.690000000002</v>
      </c>
      <c r="G7" s="7">
        <v>16345.139999999996</v>
      </c>
      <c r="H7" s="7">
        <v>29471.419999999976</v>
      </c>
      <c r="I7" s="7">
        <v>18244.12</v>
      </c>
      <c r="J7" s="7">
        <v>17469.28</v>
      </c>
      <c r="K7" s="7">
        <v>16181.870000000004</v>
      </c>
      <c r="L7" s="7">
        <v>12735.73</v>
      </c>
      <c r="M7" s="7">
        <v>12206.029999999997</v>
      </c>
      <c r="N7" s="7">
        <v>14371.88</v>
      </c>
      <c r="O7" s="7">
        <v>9379.67</v>
      </c>
      <c r="P7" s="7">
        <v>9840.119999999999</v>
      </c>
      <c r="Q7" s="8"/>
      <c r="R7" s="9" t="s">
        <v>21</v>
      </c>
      <c r="S7" s="10">
        <f>SUM(B7:D7)</f>
        <v>40591.959999999992</v>
      </c>
      <c r="T7" s="8">
        <f>SUM(N7:P7)</f>
        <v>33591.67</v>
      </c>
      <c r="U7" s="11">
        <f t="shared" si="0"/>
        <v>-0.17245508716504443</v>
      </c>
    </row>
    <row r="8" spans="1:21" x14ac:dyDescent="0.25">
      <c r="A8" t="s">
        <v>22</v>
      </c>
      <c r="B8" s="7">
        <v>20606.320000000011</v>
      </c>
      <c r="C8" s="7">
        <v>20583.759999999998</v>
      </c>
      <c r="D8" s="7">
        <v>20404.09</v>
      </c>
      <c r="E8" s="7">
        <v>19896.86</v>
      </c>
      <c r="F8" s="7">
        <v>18273.550000000003</v>
      </c>
      <c r="G8" s="7">
        <v>19172.95</v>
      </c>
      <c r="H8" s="7">
        <v>15885.440000000004</v>
      </c>
      <c r="I8" s="7">
        <v>13727.860000000002</v>
      </c>
      <c r="J8" s="7">
        <v>15438.949999999995</v>
      </c>
      <c r="K8" s="7">
        <v>15078.56</v>
      </c>
      <c r="L8" s="7">
        <v>15183.749999999995</v>
      </c>
      <c r="M8" s="7">
        <v>15568.94</v>
      </c>
      <c r="N8" s="7">
        <v>18975.839999999997</v>
      </c>
      <c r="O8" s="7">
        <v>17665.989999999998</v>
      </c>
      <c r="P8" s="7">
        <v>15386.819999999996</v>
      </c>
      <c r="Q8" s="8"/>
      <c r="R8" s="9" t="s">
        <v>22</v>
      </c>
      <c r="S8" s="10">
        <f>SUM(B8:D8)</f>
        <v>61594.170000000013</v>
      </c>
      <c r="T8" s="8">
        <f>SUM(N8:P8)</f>
        <v>52028.649999999994</v>
      </c>
      <c r="U8" s="11">
        <f t="shared" si="0"/>
        <v>-0.15529911353623271</v>
      </c>
    </row>
    <row r="9" spans="1:21" ht="15.75" thickBot="1" x14ac:dyDescent="0.3">
      <c r="A9" s="12" t="s">
        <v>23</v>
      </c>
      <c r="B9" s="13">
        <v>95989.419999999969</v>
      </c>
      <c r="C9" s="13">
        <v>93539.790000000008</v>
      </c>
      <c r="D9" s="13">
        <v>92056.269999999975</v>
      </c>
      <c r="E9" s="13">
        <v>88215.239999999947</v>
      </c>
      <c r="F9" s="13">
        <v>83400.889999999956</v>
      </c>
      <c r="G9" s="13">
        <v>94224.459999999977</v>
      </c>
      <c r="H9" s="13">
        <v>92284.46</v>
      </c>
      <c r="I9" s="13">
        <v>67564.829999999987</v>
      </c>
      <c r="J9" s="13">
        <v>71495.710000000036</v>
      </c>
      <c r="K9" s="13">
        <v>70774.849999999991</v>
      </c>
      <c r="L9" s="13">
        <v>69444.150000000009</v>
      </c>
      <c r="M9" s="13">
        <v>68492.320000000022</v>
      </c>
      <c r="N9" s="13">
        <v>85645.409999999989</v>
      </c>
      <c r="O9" s="13">
        <v>75312.639999999999</v>
      </c>
      <c r="P9" s="13">
        <v>65783.899999999965</v>
      </c>
      <c r="Q9" s="8"/>
      <c r="R9" s="14" t="s">
        <v>23</v>
      </c>
      <c r="S9" s="15">
        <f>SUM(S5:S8)</f>
        <v>281585.47999999992</v>
      </c>
      <c r="T9" s="16">
        <f>SUM(T5:T8)</f>
        <v>226741.94999999992</v>
      </c>
      <c r="U9" s="17">
        <f t="shared" si="0"/>
        <v>-0.19476689636127553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33C3-E846-40AD-88B3-FC39832AA0D2}">
  <dimension ref="A3:AU54"/>
  <sheetViews>
    <sheetView showGridLines="0" topLeftCell="A49" workbookViewId="0">
      <selection activeCell="R4" sqref="R4:U9"/>
    </sheetView>
  </sheetViews>
  <sheetFormatPr defaultRowHeight="15" x14ac:dyDescent="0.25"/>
  <sheetData>
    <row r="3" spans="1:47" x14ac:dyDescent="0.25">
      <c r="A3" s="18" t="s">
        <v>19</v>
      </c>
      <c r="B3" s="18" t="s">
        <v>24</v>
      </c>
      <c r="C3" s="18" t="s">
        <v>25</v>
      </c>
      <c r="D3" s="18" t="s">
        <v>26</v>
      </c>
      <c r="E3" s="18" t="s">
        <v>27</v>
      </c>
      <c r="F3" s="18" t="s">
        <v>28</v>
      </c>
      <c r="G3" s="18" t="s">
        <v>29</v>
      </c>
      <c r="H3" s="18" t="s">
        <v>30</v>
      </c>
      <c r="I3" s="18" t="s">
        <v>23</v>
      </c>
      <c r="J3" s="19"/>
      <c r="K3" s="19"/>
      <c r="M3" s="18" t="s">
        <v>20</v>
      </c>
      <c r="N3" s="18" t="s">
        <v>24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23</v>
      </c>
      <c r="V3" s="19"/>
      <c r="W3" s="19"/>
      <c r="Y3" s="18" t="s">
        <v>21</v>
      </c>
      <c r="Z3" s="18" t="s">
        <v>24</v>
      </c>
      <c r="AA3" s="18" t="s">
        <v>25</v>
      </c>
      <c r="AB3" s="18" t="s">
        <v>26</v>
      </c>
      <c r="AC3" s="18" t="s">
        <v>27</v>
      </c>
      <c r="AD3" s="18" t="s">
        <v>28</v>
      </c>
      <c r="AE3" s="18" t="s">
        <v>29</v>
      </c>
      <c r="AF3" s="18" t="s">
        <v>30</v>
      </c>
      <c r="AG3" s="18" t="s">
        <v>23</v>
      </c>
      <c r="AH3" s="19"/>
      <c r="AI3" s="19"/>
      <c r="AK3" s="18" t="s">
        <v>22</v>
      </c>
      <c r="AL3" s="18" t="s">
        <v>24</v>
      </c>
      <c r="AM3" s="18" t="s">
        <v>25</v>
      </c>
      <c r="AN3" s="18" t="s">
        <v>26</v>
      </c>
      <c r="AO3" s="18" t="s">
        <v>27</v>
      </c>
      <c r="AP3" s="18" t="s">
        <v>28</v>
      </c>
      <c r="AQ3" s="18" t="s">
        <v>29</v>
      </c>
      <c r="AR3" s="18" t="s">
        <v>30</v>
      </c>
      <c r="AS3" s="18" t="s">
        <v>23</v>
      </c>
      <c r="AT3" s="19"/>
      <c r="AU3" s="19"/>
    </row>
    <row r="4" spans="1:47" x14ac:dyDescent="0.25">
      <c r="A4" s="20" t="s">
        <v>31</v>
      </c>
      <c r="B4" s="8"/>
      <c r="C4" s="8"/>
      <c r="D4" s="8"/>
      <c r="E4" s="8"/>
      <c r="F4" s="8"/>
      <c r="G4" s="8">
        <v>230.54</v>
      </c>
      <c r="H4" s="8"/>
      <c r="I4" s="8">
        <v>230.54</v>
      </c>
      <c r="J4" s="8"/>
      <c r="K4" s="8"/>
      <c r="M4" s="20" t="s">
        <v>31</v>
      </c>
      <c r="N4" s="8"/>
      <c r="O4" s="8"/>
      <c r="P4" s="8"/>
      <c r="Q4" s="8"/>
      <c r="R4" s="8"/>
      <c r="S4" s="8"/>
      <c r="T4" s="8"/>
      <c r="U4" s="8"/>
      <c r="V4" s="8"/>
      <c r="W4" s="8"/>
      <c r="Y4" s="20" t="s">
        <v>31</v>
      </c>
      <c r="Z4" s="8">
        <v>10.96</v>
      </c>
      <c r="AA4" s="8">
        <v>17.91</v>
      </c>
      <c r="AB4" s="8"/>
      <c r="AC4" s="8"/>
      <c r="AD4" s="8"/>
      <c r="AE4" s="8">
        <v>342.28</v>
      </c>
      <c r="AF4" s="8"/>
      <c r="AG4" s="8">
        <v>371.15</v>
      </c>
      <c r="AH4" s="8"/>
      <c r="AI4" s="8"/>
      <c r="AK4" s="20" t="s">
        <v>31</v>
      </c>
      <c r="AL4" s="8"/>
      <c r="AM4" s="8"/>
      <c r="AN4" s="8"/>
      <c r="AO4" s="8"/>
      <c r="AP4" s="8"/>
      <c r="AQ4" s="8">
        <v>12.34</v>
      </c>
      <c r="AR4" s="8"/>
      <c r="AS4" s="8">
        <v>12.34</v>
      </c>
      <c r="AT4" s="8"/>
      <c r="AU4" s="8"/>
    </row>
    <row r="5" spans="1:47" x14ac:dyDescent="0.25">
      <c r="A5" s="20" t="s">
        <v>32</v>
      </c>
      <c r="B5" s="8">
        <v>0.16</v>
      </c>
      <c r="C5" s="8">
        <v>16.71</v>
      </c>
      <c r="D5" s="8"/>
      <c r="E5" s="8">
        <v>106.02</v>
      </c>
      <c r="F5" s="8"/>
      <c r="G5" s="8">
        <v>1371.8600000000001</v>
      </c>
      <c r="H5" s="8">
        <v>31.5</v>
      </c>
      <c r="I5" s="8">
        <v>1526.2500000000002</v>
      </c>
      <c r="J5" s="8"/>
      <c r="K5" s="8"/>
      <c r="M5" s="20" t="s">
        <v>32</v>
      </c>
      <c r="N5" s="8"/>
      <c r="O5" s="8"/>
      <c r="P5" s="8">
        <v>160.56</v>
      </c>
      <c r="Q5" s="8"/>
      <c r="R5" s="8">
        <v>17.989999999999998</v>
      </c>
      <c r="S5" s="8">
        <v>4990.239999999998</v>
      </c>
      <c r="T5" s="8"/>
      <c r="U5" s="8">
        <v>5168.7899999999981</v>
      </c>
      <c r="V5" s="8"/>
      <c r="W5" s="8"/>
      <c r="Y5" s="20" t="s">
        <v>32</v>
      </c>
      <c r="Z5" s="8">
        <v>62.990000000000009</v>
      </c>
      <c r="AA5" s="8">
        <v>16.78</v>
      </c>
      <c r="AB5" s="8">
        <v>29.28</v>
      </c>
      <c r="AC5" s="8">
        <v>7.29</v>
      </c>
      <c r="AD5" s="8">
        <v>66.740000000000009</v>
      </c>
      <c r="AE5" s="8">
        <v>1243.8799999999997</v>
      </c>
      <c r="AF5" s="8">
        <v>59.88</v>
      </c>
      <c r="AG5" s="8">
        <v>1486.8399999999997</v>
      </c>
      <c r="AH5" s="8"/>
      <c r="AI5" s="8"/>
      <c r="AK5" s="20" t="s">
        <v>32</v>
      </c>
      <c r="AL5" s="8"/>
      <c r="AM5" s="8">
        <v>10.89</v>
      </c>
      <c r="AN5" s="8"/>
      <c r="AO5" s="8">
        <v>28.6</v>
      </c>
      <c r="AP5" s="8"/>
      <c r="AQ5" s="8">
        <v>1980.6400000000019</v>
      </c>
      <c r="AR5" s="8"/>
      <c r="AS5" s="8">
        <v>2020.1300000000019</v>
      </c>
      <c r="AT5" s="8"/>
      <c r="AU5" s="8"/>
    </row>
    <row r="6" spans="1:47" x14ac:dyDescent="0.25">
      <c r="A6" s="20" t="s">
        <v>33</v>
      </c>
      <c r="B6" s="8">
        <v>489.00000000000017</v>
      </c>
      <c r="C6" s="8">
        <v>552.88000000000011</v>
      </c>
      <c r="D6" s="8">
        <v>519.54999999999984</v>
      </c>
      <c r="E6" s="8">
        <v>930.1400000000001</v>
      </c>
      <c r="F6" s="8">
        <v>810.8</v>
      </c>
      <c r="G6" s="8">
        <v>2839.9699999999993</v>
      </c>
      <c r="H6" s="8">
        <v>622.35</v>
      </c>
      <c r="I6" s="8">
        <v>6764.6900000000005</v>
      </c>
      <c r="J6" s="8"/>
      <c r="K6" s="8"/>
      <c r="M6" s="20" t="s">
        <v>33</v>
      </c>
      <c r="N6" s="8">
        <v>2734.6800000000021</v>
      </c>
      <c r="O6" s="8">
        <v>3015.130000000001</v>
      </c>
      <c r="P6" s="8">
        <v>2907.9400000000005</v>
      </c>
      <c r="Q6" s="8">
        <v>2762.2599999999979</v>
      </c>
      <c r="R6" s="8">
        <v>3599.4699999999993</v>
      </c>
      <c r="S6" s="8">
        <v>10706.929999999989</v>
      </c>
      <c r="T6" s="8">
        <v>3486.9500000000012</v>
      </c>
      <c r="U6" s="8">
        <v>29213.35999999999</v>
      </c>
      <c r="V6" s="8"/>
      <c r="W6" s="8"/>
      <c r="Y6" s="20" t="s">
        <v>33</v>
      </c>
      <c r="Z6" s="8">
        <v>1494.8000000000002</v>
      </c>
      <c r="AA6" s="8">
        <v>1110.43</v>
      </c>
      <c r="AB6" s="8">
        <v>1192.55</v>
      </c>
      <c r="AC6" s="8">
        <v>951.25000000000011</v>
      </c>
      <c r="AD6" s="8">
        <v>932.5899999999998</v>
      </c>
      <c r="AE6" s="8">
        <v>4004.7399999999989</v>
      </c>
      <c r="AF6" s="8">
        <v>962.01999999999964</v>
      </c>
      <c r="AG6" s="8">
        <v>10648.380000000001</v>
      </c>
      <c r="AH6" s="8"/>
      <c r="AI6" s="8"/>
      <c r="AK6" s="20" t="s">
        <v>33</v>
      </c>
      <c r="AL6" s="8">
        <v>1296.4399999999998</v>
      </c>
      <c r="AM6" s="8">
        <v>1399.66</v>
      </c>
      <c r="AN6" s="8">
        <v>1488.8400000000001</v>
      </c>
      <c r="AO6" s="8">
        <v>1392.0600000000002</v>
      </c>
      <c r="AP6" s="8">
        <v>1419.2099999999998</v>
      </c>
      <c r="AQ6" s="8">
        <v>5009.6499999999978</v>
      </c>
      <c r="AR6" s="8">
        <v>1748.9299999999998</v>
      </c>
      <c r="AS6" s="8">
        <v>13754.789999999999</v>
      </c>
      <c r="AT6" s="8"/>
      <c r="AU6" s="8"/>
    </row>
    <row r="7" spans="1:47" x14ac:dyDescent="0.25">
      <c r="A7" s="20" t="s">
        <v>34</v>
      </c>
      <c r="B7" s="8">
        <v>1511</v>
      </c>
      <c r="C7" s="8">
        <v>3806.1400000000003</v>
      </c>
      <c r="D7" s="8">
        <v>2359.3699999999985</v>
      </c>
      <c r="E7" s="8">
        <v>2318.4300000000003</v>
      </c>
      <c r="F7" s="8">
        <v>2997.75</v>
      </c>
      <c r="G7" s="8">
        <v>3889.5200000000004</v>
      </c>
      <c r="H7" s="8">
        <v>2645.8700000000031</v>
      </c>
      <c r="I7" s="8">
        <v>19528.080000000002</v>
      </c>
      <c r="J7" s="8"/>
      <c r="K7" s="8"/>
      <c r="M7" s="20" t="s">
        <v>34</v>
      </c>
      <c r="N7" s="8">
        <v>8727.7999999999975</v>
      </c>
      <c r="O7" s="8">
        <v>8582.7199999999884</v>
      </c>
      <c r="P7" s="8">
        <v>7841.849999999994</v>
      </c>
      <c r="Q7" s="8">
        <v>9562.9099999999798</v>
      </c>
      <c r="R7" s="8">
        <v>10295.109999999999</v>
      </c>
      <c r="S7" s="8">
        <v>16891.500000000025</v>
      </c>
      <c r="T7" s="8">
        <v>12443.519999999988</v>
      </c>
      <c r="U7" s="8">
        <v>74345.409999999974</v>
      </c>
      <c r="V7" s="8"/>
      <c r="W7" s="8"/>
      <c r="Y7" s="20" t="s">
        <v>34</v>
      </c>
      <c r="Z7" s="8">
        <v>3161.9200000000005</v>
      </c>
      <c r="AA7" s="8">
        <v>2862.420000000001</v>
      </c>
      <c r="AB7" s="8">
        <v>2855.3500000000013</v>
      </c>
      <c r="AC7" s="8">
        <v>3909.58</v>
      </c>
      <c r="AD7" s="8">
        <v>4134.3400000000029</v>
      </c>
      <c r="AE7" s="8">
        <v>5627.010000000002</v>
      </c>
      <c r="AF7" s="8">
        <v>4402.7700000000077</v>
      </c>
      <c r="AG7" s="8">
        <v>26953.390000000014</v>
      </c>
      <c r="AH7" s="8"/>
      <c r="AI7" s="8"/>
      <c r="AK7" s="20" t="s">
        <v>34</v>
      </c>
      <c r="AL7" s="8">
        <v>3848.2999999999956</v>
      </c>
      <c r="AM7" s="8">
        <v>4891.3200000000015</v>
      </c>
      <c r="AN7" s="8">
        <v>3547.5500000000025</v>
      </c>
      <c r="AO7" s="8">
        <v>4118.7099999999964</v>
      </c>
      <c r="AP7" s="8">
        <v>4479.139999999994</v>
      </c>
      <c r="AQ7" s="8">
        <v>6598.9699999999948</v>
      </c>
      <c r="AR7" s="8">
        <v>5396.8200000000088</v>
      </c>
      <c r="AS7" s="8">
        <v>32880.80999999999</v>
      </c>
      <c r="AT7" s="8"/>
      <c r="AU7" s="8"/>
    </row>
    <row r="8" spans="1:47" x14ac:dyDescent="0.25">
      <c r="A8" s="20" t="s">
        <v>35</v>
      </c>
      <c r="B8" s="8">
        <v>3455.6099999999988</v>
      </c>
      <c r="C8" s="8">
        <v>2302.2200000000007</v>
      </c>
      <c r="D8" s="8">
        <v>3372.9300000000021</v>
      </c>
      <c r="E8" s="8">
        <v>2739.150000000001</v>
      </c>
      <c r="F8" s="8">
        <v>3775.3300000000008</v>
      </c>
      <c r="G8" s="8">
        <v>3030.4300000000012</v>
      </c>
      <c r="H8" s="8">
        <v>2308.65</v>
      </c>
      <c r="I8" s="8">
        <v>20984.320000000007</v>
      </c>
      <c r="J8" s="8"/>
      <c r="K8" s="8"/>
      <c r="M8" s="20" t="s">
        <v>35</v>
      </c>
      <c r="N8" s="8">
        <v>12394.069999999978</v>
      </c>
      <c r="O8" s="8">
        <v>11109.119999999979</v>
      </c>
      <c r="P8" s="8">
        <v>10313.039999999995</v>
      </c>
      <c r="Q8" s="8">
        <v>9693.6200000000063</v>
      </c>
      <c r="R8" s="8">
        <v>13940.389999999994</v>
      </c>
      <c r="S8" s="8">
        <v>19461.119999999995</v>
      </c>
      <c r="T8" s="8">
        <v>11891.43</v>
      </c>
      <c r="U8" s="8">
        <v>88802.78999999995</v>
      </c>
      <c r="V8" s="8"/>
      <c r="W8" s="8"/>
      <c r="Y8" s="20" t="s">
        <v>35</v>
      </c>
      <c r="Z8" s="8">
        <v>4453.1899999999987</v>
      </c>
      <c r="AA8" s="8">
        <v>4232.03</v>
      </c>
      <c r="AB8" s="8">
        <v>4674.3700000000026</v>
      </c>
      <c r="AC8" s="8">
        <v>5129.0500000000011</v>
      </c>
      <c r="AD8" s="8">
        <v>6172.0699999999988</v>
      </c>
      <c r="AE8" s="8">
        <v>6671.8999999999942</v>
      </c>
      <c r="AF8" s="8">
        <v>5522.170000000001</v>
      </c>
      <c r="AG8" s="8">
        <v>36854.779999999992</v>
      </c>
      <c r="AH8" s="8"/>
      <c r="AI8" s="8"/>
      <c r="AK8" s="20" t="s">
        <v>35</v>
      </c>
      <c r="AL8" s="8">
        <v>5402.3299999999836</v>
      </c>
      <c r="AM8" s="8">
        <v>4839.1499999999969</v>
      </c>
      <c r="AN8" s="8">
        <v>4765.2799999999979</v>
      </c>
      <c r="AO8" s="8">
        <v>4095.0599999999945</v>
      </c>
      <c r="AP8" s="8">
        <v>5859.1499999999805</v>
      </c>
      <c r="AQ8" s="8">
        <v>7007.3900000000021</v>
      </c>
      <c r="AR8" s="8">
        <v>4971.7199999999948</v>
      </c>
      <c r="AS8" s="8">
        <v>36940.079999999951</v>
      </c>
      <c r="AT8" s="8"/>
      <c r="AU8" s="8"/>
    </row>
    <row r="9" spans="1:47" x14ac:dyDescent="0.25">
      <c r="A9" s="20" t="s">
        <v>36</v>
      </c>
      <c r="B9" s="8">
        <v>3741.0199999999968</v>
      </c>
      <c r="C9" s="8">
        <v>2362.3400000000047</v>
      </c>
      <c r="D9" s="8">
        <v>2103.2700000000004</v>
      </c>
      <c r="E9" s="8">
        <v>2003.1400000000003</v>
      </c>
      <c r="F9" s="8">
        <v>3694.7199999999993</v>
      </c>
      <c r="G9" s="8">
        <v>3064.9399999999996</v>
      </c>
      <c r="H9" s="8">
        <v>3069.0000000000023</v>
      </c>
      <c r="I9" s="8">
        <v>20038.430000000004</v>
      </c>
      <c r="J9" s="8"/>
      <c r="K9" s="8"/>
      <c r="M9" s="20" t="s">
        <v>36</v>
      </c>
      <c r="N9" s="8">
        <v>10894.979999999987</v>
      </c>
      <c r="O9" s="8">
        <v>9391.6600000000035</v>
      </c>
      <c r="P9" s="8">
        <v>8534.1000000000022</v>
      </c>
      <c r="Q9" s="8">
        <v>9258.7100000000028</v>
      </c>
      <c r="R9" s="8">
        <v>10754.859999999984</v>
      </c>
      <c r="S9" s="8">
        <v>14539.569999999985</v>
      </c>
      <c r="T9" s="8">
        <v>13391.319999999994</v>
      </c>
      <c r="U9" s="8">
        <v>76765.199999999968</v>
      </c>
      <c r="V9" s="8"/>
      <c r="W9" s="8"/>
      <c r="Y9" s="20" t="s">
        <v>36</v>
      </c>
      <c r="Z9" s="8">
        <v>3893.9099999999985</v>
      </c>
      <c r="AA9" s="8">
        <v>4047.819999999997</v>
      </c>
      <c r="AB9" s="8">
        <v>3649.4099999999939</v>
      </c>
      <c r="AC9" s="8">
        <v>3835.6599999999989</v>
      </c>
      <c r="AD9" s="8">
        <v>4909.9099999999953</v>
      </c>
      <c r="AE9" s="8">
        <v>5323.3399999999974</v>
      </c>
      <c r="AF9" s="8">
        <v>5110.2300000000005</v>
      </c>
      <c r="AG9" s="8">
        <v>30770.279999999981</v>
      </c>
      <c r="AH9" s="8"/>
      <c r="AI9" s="8"/>
      <c r="AK9" s="20" t="s">
        <v>36</v>
      </c>
      <c r="AL9" s="8">
        <v>5655.0899999999947</v>
      </c>
      <c r="AM9" s="8">
        <v>4340.2400000000034</v>
      </c>
      <c r="AN9" s="8">
        <v>3588.6499999999978</v>
      </c>
      <c r="AO9" s="8">
        <v>4498.4299999999894</v>
      </c>
      <c r="AP9" s="8">
        <v>4866.0800000000036</v>
      </c>
      <c r="AQ9" s="8">
        <v>5733.5499999999993</v>
      </c>
      <c r="AR9" s="8">
        <v>6765.4400000000041</v>
      </c>
      <c r="AS9" s="8">
        <v>35447.479999999996</v>
      </c>
      <c r="AT9" s="8"/>
      <c r="AU9" s="8"/>
    </row>
    <row r="10" spans="1:47" x14ac:dyDescent="0.25">
      <c r="A10" s="20" t="s">
        <v>37</v>
      </c>
      <c r="B10" s="8">
        <v>2978.4499999999966</v>
      </c>
      <c r="C10" s="8">
        <v>1799.78</v>
      </c>
      <c r="D10" s="8">
        <v>2532.4199999999992</v>
      </c>
      <c r="E10" s="8">
        <v>3449.26</v>
      </c>
      <c r="F10" s="8">
        <v>3123.1200000000035</v>
      </c>
      <c r="G10" s="8">
        <v>2589.7199999999998</v>
      </c>
      <c r="H10" s="8">
        <v>3605.4600000000023</v>
      </c>
      <c r="I10" s="8">
        <v>20078.210000000003</v>
      </c>
      <c r="J10" s="8"/>
      <c r="K10" s="8"/>
      <c r="M10" s="20" t="s">
        <v>37</v>
      </c>
      <c r="N10" s="8">
        <v>12187.070000000005</v>
      </c>
      <c r="O10" s="8">
        <v>9249.0299999999916</v>
      </c>
      <c r="P10" s="8">
        <v>8935.359999999986</v>
      </c>
      <c r="Q10" s="8">
        <v>9952.7199999999921</v>
      </c>
      <c r="R10" s="8">
        <v>11263.05999999999</v>
      </c>
      <c r="S10" s="8">
        <v>14684.360000000008</v>
      </c>
      <c r="T10" s="8">
        <v>14165.620000000017</v>
      </c>
      <c r="U10" s="8">
        <v>80437.22</v>
      </c>
      <c r="V10" s="8"/>
      <c r="W10" s="8"/>
      <c r="Y10" s="20" t="s">
        <v>37</v>
      </c>
      <c r="Z10" s="8">
        <v>3966.329999999994</v>
      </c>
      <c r="AA10" s="8">
        <v>3353.3899999999971</v>
      </c>
      <c r="AB10" s="8">
        <v>3968.4100000000008</v>
      </c>
      <c r="AC10" s="8">
        <v>3903.9899999999925</v>
      </c>
      <c r="AD10" s="8">
        <v>4287.9899999999989</v>
      </c>
      <c r="AE10" s="8">
        <v>5864.2099999999991</v>
      </c>
      <c r="AF10" s="8">
        <v>5210.0999999999976</v>
      </c>
      <c r="AG10" s="8">
        <v>30554.41999999998</v>
      </c>
      <c r="AH10" s="8"/>
      <c r="AI10" s="8"/>
      <c r="AK10" s="20" t="s">
        <v>37</v>
      </c>
      <c r="AL10" s="8">
        <v>6314.1699999999955</v>
      </c>
      <c r="AM10" s="8">
        <v>4007.2400000000016</v>
      </c>
      <c r="AN10" s="8">
        <v>3782.2199999999966</v>
      </c>
      <c r="AO10" s="8">
        <v>4372.1499999999951</v>
      </c>
      <c r="AP10" s="8">
        <v>4538.6699999999973</v>
      </c>
      <c r="AQ10" s="8">
        <v>5784.009999999992</v>
      </c>
      <c r="AR10" s="8">
        <v>7048.9500000000071</v>
      </c>
      <c r="AS10" s="8">
        <v>35847.409999999982</v>
      </c>
      <c r="AT10" s="8"/>
      <c r="AU10" s="8"/>
    </row>
    <row r="11" spans="1:47" x14ac:dyDescent="0.25">
      <c r="A11" s="20" t="s">
        <v>38</v>
      </c>
      <c r="B11" s="8">
        <v>2243.4900000000002</v>
      </c>
      <c r="C11" s="8">
        <v>2181.88</v>
      </c>
      <c r="D11" s="8">
        <v>2359.2000000000021</v>
      </c>
      <c r="E11" s="8">
        <v>2145.4399999999987</v>
      </c>
      <c r="F11" s="8">
        <v>1593.67</v>
      </c>
      <c r="G11" s="8">
        <v>3025.5500000000015</v>
      </c>
      <c r="H11" s="8">
        <v>5301.3100000000068</v>
      </c>
      <c r="I11" s="8">
        <v>18850.540000000008</v>
      </c>
      <c r="J11" s="8"/>
      <c r="K11" s="8"/>
      <c r="M11" s="20" t="s">
        <v>38</v>
      </c>
      <c r="N11" s="8">
        <v>9628.6299999999828</v>
      </c>
      <c r="O11" s="8">
        <v>8994.639999999994</v>
      </c>
      <c r="P11" s="8">
        <v>8765.9099999999908</v>
      </c>
      <c r="Q11" s="8">
        <v>8824.6099999999969</v>
      </c>
      <c r="R11" s="8">
        <v>10980.820000000012</v>
      </c>
      <c r="S11" s="8">
        <v>15686.429999999982</v>
      </c>
      <c r="T11" s="8">
        <v>13951.549999999997</v>
      </c>
      <c r="U11" s="8">
        <v>76832.589999999967</v>
      </c>
      <c r="V11" s="8"/>
      <c r="W11" s="8"/>
      <c r="Y11" s="20" t="s">
        <v>38</v>
      </c>
      <c r="Z11" s="8">
        <v>4400.0500000000029</v>
      </c>
      <c r="AA11" s="8">
        <v>4908.409999999998</v>
      </c>
      <c r="AB11" s="8">
        <v>3480.9899999999971</v>
      </c>
      <c r="AC11" s="8">
        <v>3534.3299999999949</v>
      </c>
      <c r="AD11" s="8">
        <v>4031.189999999996</v>
      </c>
      <c r="AE11" s="8">
        <v>5480.2300000000005</v>
      </c>
      <c r="AF11" s="8">
        <v>4033.309999999994</v>
      </c>
      <c r="AG11" s="8">
        <v>29868.50999999998</v>
      </c>
      <c r="AH11" s="8"/>
      <c r="AI11" s="8"/>
      <c r="AK11" s="20" t="s">
        <v>38</v>
      </c>
      <c r="AL11" s="8">
        <v>4524.1900000000005</v>
      </c>
      <c r="AM11" s="8">
        <v>3642.240000000003</v>
      </c>
      <c r="AN11" s="8">
        <v>3430.2400000000016</v>
      </c>
      <c r="AO11" s="8">
        <v>4301.2000000000016</v>
      </c>
      <c r="AP11" s="8">
        <v>4644.8499999999913</v>
      </c>
      <c r="AQ11" s="8">
        <v>6253.4399999999832</v>
      </c>
      <c r="AR11" s="8">
        <v>7496.7599999999993</v>
      </c>
      <c r="AS11" s="8">
        <v>34292.919999999984</v>
      </c>
      <c r="AT11" s="8"/>
      <c r="AU11" s="8"/>
    </row>
    <row r="12" spans="1:47" x14ac:dyDescent="0.25">
      <c r="A12" s="20" t="s">
        <v>39</v>
      </c>
      <c r="B12" s="8">
        <v>2485.3100000000004</v>
      </c>
      <c r="C12" s="8">
        <v>3302.079999999999</v>
      </c>
      <c r="D12" s="8">
        <v>2348.5899999999974</v>
      </c>
      <c r="E12" s="8">
        <v>2680.66</v>
      </c>
      <c r="F12" s="8">
        <v>2056.0199999999995</v>
      </c>
      <c r="G12" s="8">
        <v>5067.5599999999949</v>
      </c>
      <c r="H12" s="8">
        <v>2184.46</v>
      </c>
      <c r="I12" s="8">
        <v>20124.679999999989</v>
      </c>
      <c r="J12" s="8"/>
      <c r="K12" s="8"/>
      <c r="M12" s="20" t="s">
        <v>39</v>
      </c>
      <c r="N12" s="8">
        <v>10284.469999999987</v>
      </c>
      <c r="O12" s="8">
        <v>12103.129999999997</v>
      </c>
      <c r="P12" s="8">
        <v>8877.019999999995</v>
      </c>
      <c r="Q12" s="8">
        <v>9226.5200000000023</v>
      </c>
      <c r="R12" s="8">
        <v>8673.139999999983</v>
      </c>
      <c r="S12" s="8">
        <v>12881.579999999971</v>
      </c>
      <c r="T12" s="8">
        <v>4749.440000000006</v>
      </c>
      <c r="U12" s="8">
        <v>66795.299999999945</v>
      </c>
      <c r="V12" s="8"/>
      <c r="W12" s="8"/>
      <c r="Y12" s="20" t="s">
        <v>39</v>
      </c>
      <c r="Z12" s="8">
        <v>4177.0899999999965</v>
      </c>
      <c r="AA12" s="8">
        <v>4250.1399999999985</v>
      </c>
      <c r="AB12" s="8">
        <v>3784.6999999999966</v>
      </c>
      <c r="AC12" s="8">
        <v>3337.1999999999971</v>
      </c>
      <c r="AD12" s="8">
        <v>3810.3099999999986</v>
      </c>
      <c r="AE12" s="8">
        <v>6906.9699999999957</v>
      </c>
      <c r="AF12" s="8">
        <v>1322.98</v>
      </c>
      <c r="AG12" s="8">
        <v>27589.389999999981</v>
      </c>
      <c r="AH12" s="8"/>
      <c r="AI12" s="8"/>
      <c r="AK12" s="20" t="s">
        <v>39</v>
      </c>
      <c r="AL12" s="8">
        <v>4695.8499999999904</v>
      </c>
      <c r="AM12" s="8">
        <v>4921.2900000000018</v>
      </c>
      <c r="AN12" s="8">
        <v>4203.8899999999967</v>
      </c>
      <c r="AO12" s="8">
        <v>3771.4299999999962</v>
      </c>
      <c r="AP12" s="8">
        <v>4004.3000000000006</v>
      </c>
      <c r="AQ12" s="8">
        <v>6250.4999999999882</v>
      </c>
      <c r="AR12" s="8">
        <v>2419.2799999999993</v>
      </c>
      <c r="AS12" s="8">
        <v>30266.539999999972</v>
      </c>
      <c r="AT12" s="8"/>
      <c r="AU12" s="8"/>
    </row>
    <row r="13" spans="1:47" x14ac:dyDescent="0.25">
      <c r="A13" s="20" t="s">
        <v>40</v>
      </c>
      <c r="B13" s="8">
        <v>3594.8099999999963</v>
      </c>
      <c r="C13" s="8">
        <v>4496.54</v>
      </c>
      <c r="D13" s="8">
        <v>5538.7199999999939</v>
      </c>
      <c r="E13" s="8">
        <v>4227.9299999999948</v>
      </c>
      <c r="F13" s="8">
        <v>4389.2199999999957</v>
      </c>
      <c r="G13" s="8">
        <v>3135.16</v>
      </c>
      <c r="H13" s="8">
        <v>3165.8199999999979</v>
      </c>
      <c r="I13" s="8">
        <v>28548.199999999975</v>
      </c>
      <c r="J13" s="8"/>
      <c r="K13" s="8"/>
      <c r="M13" s="20" t="s">
        <v>40</v>
      </c>
      <c r="N13" s="8">
        <v>8162.2399999999961</v>
      </c>
      <c r="O13" s="8">
        <v>10222.589999999989</v>
      </c>
      <c r="P13" s="8">
        <v>10081.159999999978</v>
      </c>
      <c r="Q13" s="8">
        <v>9345.6699999999837</v>
      </c>
      <c r="R13" s="8">
        <v>10891.890000000025</v>
      </c>
      <c r="S13" s="8">
        <v>5560.4199999999973</v>
      </c>
      <c r="T13" s="8">
        <v>4062.1699999999973</v>
      </c>
      <c r="U13" s="8">
        <v>58326.13999999997</v>
      </c>
      <c r="V13" s="8"/>
      <c r="W13" s="8"/>
      <c r="Y13" s="20" t="s">
        <v>40</v>
      </c>
      <c r="Z13" s="8">
        <v>3628.8200000000006</v>
      </c>
      <c r="AA13" s="8">
        <v>3648.679999999998</v>
      </c>
      <c r="AB13" s="8">
        <v>3170.6699999999987</v>
      </c>
      <c r="AC13" s="8">
        <v>3583.3599999999992</v>
      </c>
      <c r="AD13" s="8">
        <v>3486.34</v>
      </c>
      <c r="AE13" s="8">
        <v>1764.0699999999995</v>
      </c>
      <c r="AF13" s="8">
        <v>920.40999999999985</v>
      </c>
      <c r="AG13" s="8">
        <v>20202.349999999995</v>
      </c>
      <c r="AH13" s="8"/>
      <c r="AI13" s="8"/>
      <c r="AK13" s="20" t="s">
        <v>40</v>
      </c>
      <c r="AL13" s="8">
        <v>4933.7400000000043</v>
      </c>
      <c r="AM13" s="8">
        <v>5191.050000000002</v>
      </c>
      <c r="AN13" s="8">
        <v>5707.8699999999926</v>
      </c>
      <c r="AO13" s="8">
        <v>4968.149999999986</v>
      </c>
      <c r="AP13" s="8">
        <v>6381.989999999988</v>
      </c>
      <c r="AQ13" s="8">
        <v>2938.2099999999982</v>
      </c>
      <c r="AR13" s="8">
        <v>2657.3000000000025</v>
      </c>
      <c r="AS13" s="8">
        <v>32778.309999999976</v>
      </c>
      <c r="AT13" s="8"/>
      <c r="AU13" s="8"/>
    </row>
    <row r="14" spans="1:47" x14ac:dyDescent="0.25">
      <c r="A14" s="20" t="s">
        <v>41</v>
      </c>
      <c r="B14" s="8">
        <v>1262.8000000000002</v>
      </c>
      <c r="C14" s="8">
        <v>1378.7499999999995</v>
      </c>
      <c r="D14" s="8">
        <v>1456.9900000000005</v>
      </c>
      <c r="E14" s="8">
        <v>1500.7000000000003</v>
      </c>
      <c r="F14" s="8">
        <v>2522.7999999999979</v>
      </c>
      <c r="G14" s="8">
        <v>124.88</v>
      </c>
      <c r="H14" s="8">
        <v>428.25</v>
      </c>
      <c r="I14" s="8">
        <v>8675.1699999999964</v>
      </c>
      <c r="J14" s="8"/>
      <c r="K14" s="8"/>
      <c r="M14" s="20" t="s">
        <v>41</v>
      </c>
      <c r="N14" s="8">
        <v>1831.2800000000013</v>
      </c>
      <c r="O14" s="8">
        <v>2480.6399999999994</v>
      </c>
      <c r="P14" s="8">
        <v>2510.2800000000011</v>
      </c>
      <c r="Q14" s="8">
        <v>1756.600000000001</v>
      </c>
      <c r="R14" s="8">
        <v>2396.4600000000019</v>
      </c>
      <c r="S14" s="8">
        <v>167.28999999999996</v>
      </c>
      <c r="T14" s="8">
        <v>46.36</v>
      </c>
      <c r="U14" s="8">
        <v>11188.910000000007</v>
      </c>
      <c r="V14" s="8"/>
      <c r="W14" s="8"/>
      <c r="Y14" s="20" t="s">
        <v>41</v>
      </c>
      <c r="Z14" s="8">
        <v>476.31999999999977</v>
      </c>
      <c r="AA14" s="8">
        <v>1092.6800000000003</v>
      </c>
      <c r="AB14" s="8">
        <v>904.46999999999991</v>
      </c>
      <c r="AC14" s="8">
        <v>600.00000000000023</v>
      </c>
      <c r="AD14" s="8">
        <v>483.56000000000006</v>
      </c>
      <c r="AE14" s="8">
        <v>2.99</v>
      </c>
      <c r="AF14" s="8">
        <v>3</v>
      </c>
      <c r="AG14" s="8">
        <v>3563.02</v>
      </c>
      <c r="AH14" s="8"/>
      <c r="AI14" s="8"/>
      <c r="AK14" s="20" t="s">
        <v>41</v>
      </c>
      <c r="AL14" s="8">
        <v>1165.7500000000011</v>
      </c>
      <c r="AM14" s="8">
        <v>1440.1000000000001</v>
      </c>
      <c r="AN14" s="8">
        <v>1242.4100000000001</v>
      </c>
      <c r="AO14" s="8">
        <v>1313.8100000000011</v>
      </c>
      <c r="AP14" s="8">
        <v>2142.2299999999991</v>
      </c>
      <c r="AQ14" s="8">
        <v>98.419999999999987</v>
      </c>
      <c r="AR14" s="8">
        <v>132.64000000000001</v>
      </c>
      <c r="AS14" s="8">
        <v>7535.3600000000015</v>
      </c>
      <c r="AT14" s="8"/>
      <c r="AU14" s="8"/>
    </row>
    <row r="15" spans="1:47" x14ac:dyDescent="0.25">
      <c r="A15" s="20" t="s">
        <v>42</v>
      </c>
      <c r="B15" s="8"/>
      <c r="C15" s="8"/>
      <c r="D15" s="8">
        <v>118.27000000000001</v>
      </c>
      <c r="E15" s="8">
        <v>41.72</v>
      </c>
      <c r="F15" s="8"/>
      <c r="G15" s="8"/>
      <c r="H15" s="8"/>
      <c r="I15" s="8">
        <v>159.99</v>
      </c>
      <c r="J15" s="8"/>
      <c r="K15" s="8"/>
      <c r="M15" s="20" t="s">
        <v>42</v>
      </c>
      <c r="N15" s="8"/>
      <c r="O15" s="8"/>
      <c r="P15" s="8"/>
      <c r="Q15" s="8">
        <v>39.699999999999996</v>
      </c>
      <c r="R15" s="8"/>
      <c r="S15" s="8"/>
      <c r="T15" s="8"/>
      <c r="U15" s="8">
        <v>39.699999999999996</v>
      </c>
      <c r="V15" s="8"/>
      <c r="W15" s="8"/>
      <c r="Y15" s="20" t="s">
        <v>42</v>
      </c>
      <c r="Z15" s="8"/>
      <c r="AA15" s="8"/>
      <c r="AB15" s="8">
        <v>59.580000000000005</v>
      </c>
      <c r="AC15" s="8">
        <v>28.060000000000002</v>
      </c>
      <c r="AD15" s="8"/>
      <c r="AE15" s="8"/>
      <c r="AF15" s="8"/>
      <c r="AG15" s="8">
        <v>87.640000000000015</v>
      </c>
      <c r="AH15" s="8"/>
      <c r="AI15" s="8"/>
      <c r="AK15" s="20" t="s">
        <v>42</v>
      </c>
      <c r="AL15" s="8"/>
      <c r="AM15" s="8"/>
      <c r="AN15" s="8">
        <v>49.449999999999989</v>
      </c>
      <c r="AO15" s="8">
        <v>24.060000000000002</v>
      </c>
      <c r="AP15" s="8"/>
      <c r="AQ15" s="8"/>
      <c r="AR15" s="8"/>
      <c r="AS15" s="8">
        <v>73.509999999999991</v>
      </c>
      <c r="AT15" s="8"/>
      <c r="AU15" s="8"/>
    </row>
    <row r="16" spans="1:47" x14ac:dyDescent="0.25">
      <c r="A16" s="12" t="s">
        <v>23</v>
      </c>
      <c r="B16" s="21">
        <v>21761.649999999991</v>
      </c>
      <c r="C16" s="21">
        <v>22199.320000000003</v>
      </c>
      <c r="D16" s="21">
        <v>22709.309999999998</v>
      </c>
      <c r="E16" s="21">
        <v>22142.589999999997</v>
      </c>
      <c r="F16" s="21">
        <v>24963.429999999997</v>
      </c>
      <c r="G16" s="21">
        <v>28370.129999999997</v>
      </c>
      <c r="H16" s="21">
        <v>23362.670000000013</v>
      </c>
      <c r="I16" s="21">
        <v>165509.09999999998</v>
      </c>
      <c r="J16" s="22"/>
      <c r="K16" s="22"/>
      <c r="M16" s="12" t="s">
        <v>23</v>
      </c>
      <c r="N16" s="21">
        <v>76845.219999999928</v>
      </c>
      <c r="O16" s="21">
        <v>75148.659999999931</v>
      </c>
      <c r="P16" s="21">
        <v>68927.219999999943</v>
      </c>
      <c r="Q16" s="21">
        <v>70423.319999999963</v>
      </c>
      <c r="R16" s="21">
        <v>82813.19</v>
      </c>
      <c r="S16" s="21">
        <v>115569.43999999994</v>
      </c>
      <c r="T16" s="21">
        <v>78188.36</v>
      </c>
      <c r="U16" s="21">
        <v>567915.4099999998</v>
      </c>
      <c r="V16" s="22"/>
      <c r="W16" s="22"/>
      <c r="Y16" s="12" t="s">
        <v>23</v>
      </c>
      <c r="Z16" s="21">
        <v>29726.37999999999</v>
      </c>
      <c r="AA16" s="21">
        <v>29540.689999999988</v>
      </c>
      <c r="AB16" s="21">
        <v>27769.779999999995</v>
      </c>
      <c r="AC16" s="21">
        <v>28819.769999999986</v>
      </c>
      <c r="AD16" s="21">
        <v>32315.03999999999</v>
      </c>
      <c r="AE16" s="21">
        <v>43231.619999999981</v>
      </c>
      <c r="AF16" s="21">
        <v>27546.870000000003</v>
      </c>
      <c r="AG16" s="21">
        <v>218950.14999999994</v>
      </c>
      <c r="AH16" s="22"/>
      <c r="AI16" s="22"/>
      <c r="AK16" s="12" t="s">
        <v>23</v>
      </c>
      <c r="AL16" s="21">
        <v>37835.859999999964</v>
      </c>
      <c r="AM16" s="21">
        <v>34683.18</v>
      </c>
      <c r="AN16" s="21">
        <v>31806.399999999987</v>
      </c>
      <c r="AO16" s="21">
        <v>32883.659999999953</v>
      </c>
      <c r="AP16" s="21">
        <v>38335.619999999952</v>
      </c>
      <c r="AQ16" s="21">
        <v>47667.119999999944</v>
      </c>
      <c r="AR16" s="21">
        <v>38637.840000000018</v>
      </c>
      <c r="AS16" s="21">
        <v>261849.67999999988</v>
      </c>
      <c r="AT16" s="22"/>
      <c r="AU16" s="22"/>
    </row>
    <row r="18" spans="1:47" x14ac:dyDescent="0.25">
      <c r="A18" t="s">
        <v>43</v>
      </c>
      <c r="B18">
        <v>65</v>
      </c>
      <c r="C18">
        <v>65</v>
      </c>
      <c r="D18">
        <v>66</v>
      </c>
      <c r="E18">
        <v>66</v>
      </c>
      <c r="F18">
        <v>62</v>
      </c>
      <c r="G18">
        <v>64</v>
      </c>
      <c r="H18">
        <v>63</v>
      </c>
      <c r="I18">
        <v>451</v>
      </c>
      <c r="M18" t="s">
        <v>43</v>
      </c>
      <c r="N18">
        <v>65</v>
      </c>
      <c r="O18">
        <v>65</v>
      </c>
      <c r="P18">
        <v>66</v>
      </c>
      <c r="Q18">
        <v>66</v>
      </c>
      <c r="R18">
        <v>62</v>
      </c>
      <c r="S18">
        <v>64</v>
      </c>
      <c r="T18">
        <v>63</v>
      </c>
      <c r="U18">
        <v>451</v>
      </c>
      <c r="Y18" t="s">
        <v>43</v>
      </c>
      <c r="Z18">
        <v>65</v>
      </c>
      <c r="AA18">
        <v>65</v>
      </c>
      <c r="AB18">
        <v>66</v>
      </c>
      <c r="AC18">
        <v>66</v>
      </c>
      <c r="AD18">
        <v>62</v>
      </c>
      <c r="AE18">
        <v>64</v>
      </c>
      <c r="AF18">
        <v>63</v>
      </c>
      <c r="AG18">
        <v>451</v>
      </c>
      <c r="AK18" t="s">
        <v>43</v>
      </c>
      <c r="AL18">
        <v>65</v>
      </c>
      <c r="AM18">
        <v>65</v>
      </c>
      <c r="AN18">
        <v>66</v>
      </c>
      <c r="AO18">
        <v>66</v>
      </c>
      <c r="AP18">
        <v>62</v>
      </c>
      <c r="AQ18">
        <v>64</v>
      </c>
      <c r="AR18">
        <v>63</v>
      </c>
      <c r="AS18">
        <v>451</v>
      </c>
    </row>
    <row r="20" spans="1:47" x14ac:dyDescent="0.25">
      <c r="A20" s="18" t="s">
        <v>19</v>
      </c>
      <c r="B20" s="18" t="s">
        <v>24</v>
      </c>
      <c r="C20" s="18" t="s">
        <v>25</v>
      </c>
      <c r="D20" s="18" t="s">
        <v>26</v>
      </c>
      <c r="E20" s="18" t="s">
        <v>27</v>
      </c>
      <c r="F20" s="18" t="s">
        <v>28</v>
      </c>
      <c r="G20" s="18" t="s">
        <v>29</v>
      </c>
      <c r="H20" s="18" t="s">
        <v>30</v>
      </c>
      <c r="I20" s="18" t="s">
        <v>44</v>
      </c>
      <c r="J20" s="19" t="s">
        <v>45</v>
      </c>
      <c r="K20" s="19" t="s">
        <v>46</v>
      </c>
      <c r="M20" s="18" t="s">
        <v>20</v>
      </c>
      <c r="N20" s="18" t="s">
        <v>24</v>
      </c>
      <c r="O20" s="18" t="s">
        <v>25</v>
      </c>
      <c r="P20" s="18" t="s">
        <v>26</v>
      </c>
      <c r="Q20" s="18" t="s">
        <v>27</v>
      </c>
      <c r="R20" s="18" t="s">
        <v>28</v>
      </c>
      <c r="S20" s="18" t="s">
        <v>29</v>
      </c>
      <c r="T20" s="18" t="s">
        <v>30</v>
      </c>
      <c r="U20" s="18" t="s">
        <v>44</v>
      </c>
      <c r="V20" s="19" t="s">
        <v>45</v>
      </c>
      <c r="W20" s="19" t="s">
        <v>46</v>
      </c>
      <c r="Y20" s="18" t="s">
        <v>21</v>
      </c>
      <c r="Z20" s="18" t="s">
        <v>24</v>
      </c>
      <c r="AA20" s="18" t="s">
        <v>25</v>
      </c>
      <c r="AB20" s="18" t="s">
        <v>26</v>
      </c>
      <c r="AC20" s="18" t="s">
        <v>27</v>
      </c>
      <c r="AD20" s="18" t="s">
        <v>28</v>
      </c>
      <c r="AE20" s="18" t="s">
        <v>29</v>
      </c>
      <c r="AF20" s="18" t="s">
        <v>30</v>
      </c>
      <c r="AG20" s="18" t="s">
        <v>44</v>
      </c>
      <c r="AH20" s="19" t="s">
        <v>45</v>
      </c>
      <c r="AI20" s="19" t="s">
        <v>46</v>
      </c>
      <c r="AK20" s="18" t="s">
        <v>22</v>
      </c>
      <c r="AL20" s="18" t="s">
        <v>24</v>
      </c>
      <c r="AM20" s="18" t="s">
        <v>25</v>
      </c>
      <c r="AN20" s="18" t="s">
        <v>26</v>
      </c>
      <c r="AO20" s="18" t="s">
        <v>27</v>
      </c>
      <c r="AP20" s="18" t="s">
        <v>28</v>
      </c>
      <c r="AQ20" s="18" t="s">
        <v>29</v>
      </c>
      <c r="AR20" s="18" t="s">
        <v>30</v>
      </c>
      <c r="AS20" s="18" t="s">
        <v>44</v>
      </c>
      <c r="AT20" s="19" t="s">
        <v>45</v>
      </c>
      <c r="AU20" s="19" t="s">
        <v>46</v>
      </c>
    </row>
    <row r="21" spans="1:47" x14ac:dyDescent="0.25">
      <c r="A21" s="20" t="s">
        <v>31</v>
      </c>
      <c r="B21" s="8">
        <f>B4/B$18</f>
        <v>0</v>
      </c>
      <c r="C21" s="8">
        <f t="shared" ref="C21:I21" si="0">C4/C$18</f>
        <v>0</v>
      </c>
      <c r="D21" s="8">
        <f t="shared" si="0"/>
        <v>0</v>
      </c>
      <c r="E21" s="8">
        <f t="shared" si="0"/>
        <v>0</v>
      </c>
      <c r="F21" s="8">
        <f t="shared" si="0"/>
        <v>0</v>
      </c>
      <c r="G21" s="8">
        <f t="shared" si="0"/>
        <v>3.6021874999999999</v>
      </c>
      <c r="H21" s="8">
        <f t="shared" si="0"/>
        <v>0</v>
      </c>
      <c r="I21" s="8">
        <f t="shared" si="0"/>
        <v>0.51117516629711746</v>
      </c>
      <c r="J21" s="8">
        <f>SUM(B21:H21)</f>
        <v>3.6021874999999999</v>
      </c>
      <c r="K21" s="23">
        <f>I21/$I$33</f>
        <v>1.3929143473077916E-3</v>
      </c>
      <c r="M21" s="20" t="s">
        <v>31</v>
      </c>
      <c r="N21" s="8">
        <f>N4/N$18</f>
        <v>0</v>
      </c>
      <c r="O21" s="8">
        <f t="shared" ref="O21:U21" si="1">O4/O$18</f>
        <v>0</v>
      </c>
      <c r="P21" s="8">
        <f t="shared" si="1"/>
        <v>0</v>
      </c>
      <c r="Q21" s="8">
        <f t="shared" si="1"/>
        <v>0</v>
      </c>
      <c r="R21" s="8">
        <f t="shared" si="1"/>
        <v>0</v>
      </c>
      <c r="S21" s="8">
        <f t="shared" si="1"/>
        <v>0</v>
      </c>
      <c r="T21" s="8">
        <f t="shared" si="1"/>
        <v>0</v>
      </c>
      <c r="U21" s="8">
        <f t="shared" si="1"/>
        <v>0</v>
      </c>
      <c r="V21" s="8">
        <f>SUM(N21:T21)</f>
        <v>0</v>
      </c>
      <c r="W21" s="23">
        <f>U21/$U$33</f>
        <v>0</v>
      </c>
      <c r="Y21" s="20" t="s">
        <v>31</v>
      </c>
      <c r="Z21" s="8">
        <f>Z4/Z$18</f>
        <v>0.16861538461538464</v>
      </c>
      <c r="AA21" s="8">
        <f t="shared" ref="AA21:AG21" si="2">AA4/AA$18</f>
        <v>0.27553846153846157</v>
      </c>
      <c r="AB21" s="8">
        <f t="shared" si="2"/>
        <v>0</v>
      </c>
      <c r="AC21" s="8">
        <f t="shared" si="2"/>
        <v>0</v>
      </c>
      <c r="AD21" s="8">
        <f t="shared" si="2"/>
        <v>0</v>
      </c>
      <c r="AE21" s="8">
        <f t="shared" si="2"/>
        <v>5.3481249999999996</v>
      </c>
      <c r="AF21" s="8">
        <f t="shared" si="2"/>
        <v>0</v>
      </c>
      <c r="AG21" s="8">
        <f t="shared" si="2"/>
        <v>0.82294900221729483</v>
      </c>
      <c r="AH21" s="8">
        <f>SUM(Z21:AF21)</f>
        <v>5.7922788461538461</v>
      </c>
      <c r="AI21" s="23">
        <f>AG21/$AG$33</f>
        <v>1.6951347144544093E-3</v>
      </c>
      <c r="AK21" s="20" t="s">
        <v>31</v>
      </c>
      <c r="AL21" s="8">
        <f>AL4/AL$18</f>
        <v>0</v>
      </c>
      <c r="AM21" s="8">
        <f t="shared" ref="AM21:AS21" si="3">AM4/AM$18</f>
        <v>0</v>
      </c>
      <c r="AN21" s="8">
        <f t="shared" si="3"/>
        <v>0</v>
      </c>
      <c r="AO21" s="8">
        <f t="shared" si="3"/>
        <v>0</v>
      </c>
      <c r="AP21" s="8">
        <f t="shared" si="3"/>
        <v>0</v>
      </c>
      <c r="AQ21" s="8">
        <f t="shared" si="3"/>
        <v>0.1928125</v>
      </c>
      <c r="AR21" s="8">
        <f t="shared" si="3"/>
        <v>0</v>
      </c>
      <c r="AS21" s="8">
        <f t="shared" si="3"/>
        <v>2.7361419068736143E-2</v>
      </c>
      <c r="AT21" s="8">
        <f>SUM(AL21:AR21)</f>
        <v>0.1928125</v>
      </c>
      <c r="AU21" s="23">
        <f>AS21/$AS$33</f>
        <v>4.7126274891762357E-5</v>
      </c>
    </row>
    <row r="22" spans="1:47" x14ac:dyDescent="0.25">
      <c r="A22" s="20" t="s">
        <v>32</v>
      </c>
      <c r="B22" s="8">
        <f t="shared" ref="B22:I33" si="4">B5/B$18</f>
        <v>2.4615384615384616E-3</v>
      </c>
      <c r="C22" s="8">
        <f t="shared" si="4"/>
        <v>0.25707692307692309</v>
      </c>
      <c r="D22" s="8">
        <f t="shared" si="4"/>
        <v>0</v>
      </c>
      <c r="E22" s="8">
        <f t="shared" si="4"/>
        <v>1.6063636363636362</v>
      </c>
      <c r="F22" s="8">
        <f t="shared" si="4"/>
        <v>0</v>
      </c>
      <c r="G22" s="8">
        <f t="shared" si="4"/>
        <v>21.435312500000002</v>
      </c>
      <c r="H22" s="8">
        <f t="shared" si="4"/>
        <v>0.5</v>
      </c>
      <c r="I22" s="8">
        <f t="shared" si="4"/>
        <v>3.3841463414634152</v>
      </c>
      <c r="J22" s="8">
        <f t="shared" ref="J22:J33" si="5">SUM(B22:H22)</f>
        <v>23.801214597902099</v>
      </c>
      <c r="K22" s="23">
        <f t="shared" ref="K22:K33" si="6">I22/$I$33</f>
        <v>9.221547334859536E-3</v>
      </c>
      <c r="M22" s="20" t="s">
        <v>32</v>
      </c>
      <c r="N22" s="8">
        <f t="shared" ref="N22:U33" si="7">N5/N$18</f>
        <v>0</v>
      </c>
      <c r="O22" s="8">
        <f t="shared" si="7"/>
        <v>0</v>
      </c>
      <c r="P22" s="8">
        <f t="shared" si="7"/>
        <v>2.4327272727272726</v>
      </c>
      <c r="Q22" s="8">
        <f t="shared" si="7"/>
        <v>0</v>
      </c>
      <c r="R22" s="8">
        <f t="shared" si="7"/>
        <v>0.29016129032258065</v>
      </c>
      <c r="S22" s="8">
        <f t="shared" si="7"/>
        <v>77.972499999999968</v>
      </c>
      <c r="T22" s="8">
        <f t="shared" si="7"/>
        <v>0</v>
      </c>
      <c r="U22" s="8">
        <f t="shared" si="7"/>
        <v>11.46073170731707</v>
      </c>
      <c r="V22" s="8">
        <f t="shared" ref="V22:V33" si="8">SUM(N22:T22)</f>
        <v>80.695388563049818</v>
      </c>
      <c r="W22" s="23">
        <f t="shared" ref="W22:W33" si="9">U22/$U$33</f>
        <v>9.1013378207152364E-3</v>
      </c>
      <c r="Y22" s="20" t="s">
        <v>32</v>
      </c>
      <c r="Z22" s="8">
        <f t="shared" ref="Z22:AG33" si="10">Z5/Z$18</f>
        <v>0.96907692307692317</v>
      </c>
      <c r="AA22" s="8">
        <f t="shared" si="10"/>
        <v>0.25815384615384618</v>
      </c>
      <c r="AB22" s="8">
        <f t="shared" si="10"/>
        <v>0.44363636363636366</v>
      </c>
      <c r="AC22" s="8">
        <f t="shared" si="10"/>
        <v>0.11045454545454546</v>
      </c>
      <c r="AD22" s="8">
        <f t="shared" si="10"/>
        <v>1.076451612903226</v>
      </c>
      <c r="AE22" s="8">
        <f t="shared" si="10"/>
        <v>19.435624999999995</v>
      </c>
      <c r="AF22" s="8">
        <f t="shared" si="10"/>
        <v>0.95047619047619047</v>
      </c>
      <c r="AG22" s="8">
        <f t="shared" si="10"/>
        <v>3.2967627494456755</v>
      </c>
      <c r="AH22" s="8">
        <f t="shared" ref="AH22:AH33" si="11">SUM(Z22:AF22)</f>
        <v>23.243874481701091</v>
      </c>
      <c r="AI22" s="23">
        <f t="shared" ref="AI22:AI33" si="12">AG22/$AG$33</f>
        <v>6.7907694970750195E-3</v>
      </c>
      <c r="AK22" s="20" t="s">
        <v>32</v>
      </c>
      <c r="AL22" s="8">
        <f t="shared" ref="AL22:AS33" si="13">AL5/AL$18</f>
        <v>0</v>
      </c>
      <c r="AM22" s="8">
        <f t="shared" si="13"/>
        <v>0.16753846153846155</v>
      </c>
      <c r="AN22" s="8">
        <f t="shared" si="13"/>
        <v>0</v>
      </c>
      <c r="AO22" s="8">
        <f t="shared" si="13"/>
        <v>0.43333333333333335</v>
      </c>
      <c r="AP22" s="8">
        <f t="shared" si="13"/>
        <v>0</v>
      </c>
      <c r="AQ22" s="8">
        <f t="shared" si="13"/>
        <v>30.94750000000003</v>
      </c>
      <c r="AR22" s="8">
        <f t="shared" si="13"/>
        <v>0</v>
      </c>
      <c r="AS22" s="8">
        <f t="shared" si="13"/>
        <v>4.4792239467849271</v>
      </c>
      <c r="AT22" s="8">
        <f t="shared" ref="AT22:AT33" si="14">SUM(AL22:AR22)</f>
        <v>31.548371794871827</v>
      </c>
      <c r="AU22" s="23">
        <f t="shared" ref="AU22:AU33" si="15">AS22/$AS$33</f>
        <v>7.7148461667014574E-3</v>
      </c>
    </row>
    <row r="23" spans="1:47" x14ac:dyDescent="0.25">
      <c r="A23" s="20" t="s">
        <v>33</v>
      </c>
      <c r="B23" s="8">
        <f t="shared" si="4"/>
        <v>7.5230769230769257</v>
      </c>
      <c r="C23" s="8">
        <f t="shared" si="4"/>
        <v>8.5058461538461554</v>
      </c>
      <c r="D23" s="8">
        <f t="shared" si="4"/>
        <v>7.8719696969696944</v>
      </c>
      <c r="E23" s="8">
        <f t="shared" si="4"/>
        <v>14.093030303030304</v>
      </c>
      <c r="F23" s="8">
        <f t="shared" si="4"/>
        <v>13.077419354838709</v>
      </c>
      <c r="G23" s="8">
        <f t="shared" si="4"/>
        <v>44.37453124999999</v>
      </c>
      <c r="H23" s="8">
        <f t="shared" si="4"/>
        <v>9.8785714285714281</v>
      </c>
      <c r="I23" s="8">
        <f t="shared" si="4"/>
        <v>14.999312638580932</v>
      </c>
      <c r="J23" s="8">
        <f t="shared" si="5"/>
        <v>105.32444511033322</v>
      </c>
      <c r="K23" s="23">
        <f t="shared" si="6"/>
        <v>4.0872012475446973E-2</v>
      </c>
      <c r="M23" s="20" t="s">
        <v>33</v>
      </c>
      <c r="N23" s="8">
        <f t="shared" si="7"/>
        <v>42.072000000000031</v>
      </c>
      <c r="O23" s="8">
        <f t="shared" si="7"/>
        <v>46.386615384615403</v>
      </c>
      <c r="P23" s="8">
        <f t="shared" si="7"/>
        <v>44.059696969696979</v>
      </c>
      <c r="Q23" s="8">
        <f t="shared" si="7"/>
        <v>41.852424242424213</v>
      </c>
      <c r="R23" s="8">
        <f t="shared" si="7"/>
        <v>58.055967741935476</v>
      </c>
      <c r="S23" s="8">
        <f t="shared" si="7"/>
        <v>167.29578124999983</v>
      </c>
      <c r="T23" s="8">
        <f t="shared" si="7"/>
        <v>55.348412698412716</v>
      </c>
      <c r="U23" s="8">
        <f t="shared" si="7"/>
        <v>64.774634146341441</v>
      </c>
      <c r="V23" s="8">
        <f t="shared" si="8"/>
        <v>455.07089828708467</v>
      </c>
      <c r="W23" s="23">
        <f t="shared" si="9"/>
        <v>5.1439632532598471E-2</v>
      </c>
      <c r="Y23" s="20" t="s">
        <v>33</v>
      </c>
      <c r="Z23" s="8">
        <f t="shared" si="10"/>
        <v>22.996923076923078</v>
      </c>
      <c r="AA23" s="8">
        <f t="shared" si="10"/>
        <v>17.083538461538463</v>
      </c>
      <c r="AB23" s="8">
        <f t="shared" si="10"/>
        <v>18.068939393939392</v>
      </c>
      <c r="AC23" s="8">
        <f t="shared" si="10"/>
        <v>14.412878787878789</v>
      </c>
      <c r="AD23" s="8">
        <f t="shared" si="10"/>
        <v>15.041774193548385</v>
      </c>
      <c r="AE23" s="8">
        <f t="shared" si="10"/>
        <v>62.574062499999982</v>
      </c>
      <c r="AF23" s="8">
        <f t="shared" si="10"/>
        <v>15.270158730158725</v>
      </c>
      <c r="AG23" s="8">
        <f t="shared" si="10"/>
        <v>23.610598669623062</v>
      </c>
      <c r="AH23" s="8">
        <f t="shared" si="11"/>
        <v>165.44827514398682</v>
      </c>
      <c r="AI23" s="23">
        <f t="shared" si="12"/>
        <v>4.8633810024793334E-2</v>
      </c>
      <c r="AK23" s="20" t="s">
        <v>33</v>
      </c>
      <c r="AL23" s="8">
        <f t="shared" si="13"/>
        <v>19.945230769230765</v>
      </c>
      <c r="AM23" s="8">
        <f t="shared" si="13"/>
        <v>21.533230769230769</v>
      </c>
      <c r="AN23" s="8">
        <f t="shared" si="13"/>
        <v>22.558181818181822</v>
      </c>
      <c r="AO23" s="8">
        <f t="shared" si="13"/>
        <v>21.091818181818184</v>
      </c>
      <c r="AP23" s="8">
        <f t="shared" si="13"/>
        <v>22.890483870967739</v>
      </c>
      <c r="AQ23" s="8">
        <f t="shared" si="13"/>
        <v>78.275781249999966</v>
      </c>
      <c r="AR23" s="8">
        <f t="shared" si="13"/>
        <v>27.760793650793648</v>
      </c>
      <c r="AS23" s="8">
        <f t="shared" si="13"/>
        <v>30.49842572062084</v>
      </c>
      <c r="AT23" s="8">
        <f t="shared" si="14"/>
        <v>214.0555203102229</v>
      </c>
      <c r="AU23" s="23">
        <f t="shared" si="15"/>
        <v>5.2529336678967899E-2</v>
      </c>
    </row>
    <row r="24" spans="1:47" x14ac:dyDescent="0.25">
      <c r="A24" s="20" t="s">
        <v>34</v>
      </c>
      <c r="B24" s="8">
        <f t="shared" si="4"/>
        <v>23.246153846153845</v>
      </c>
      <c r="C24" s="8">
        <f t="shared" si="4"/>
        <v>58.556000000000004</v>
      </c>
      <c r="D24" s="8">
        <f t="shared" si="4"/>
        <v>35.748030303030284</v>
      </c>
      <c r="E24" s="8">
        <f t="shared" si="4"/>
        <v>35.127727272727277</v>
      </c>
      <c r="F24" s="8">
        <f t="shared" si="4"/>
        <v>48.350806451612904</v>
      </c>
      <c r="G24" s="8">
        <f t="shared" si="4"/>
        <v>60.773750000000007</v>
      </c>
      <c r="H24" s="8">
        <f t="shared" si="4"/>
        <v>41.997936507936558</v>
      </c>
      <c r="I24" s="8">
        <f t="shared" si="4"/>
        <v>43.299512195121956</v>
      </c>
      <c r="J24" s="8">
        <f t="shared" si="5"/>
        <v>303.80040438146085</v>
      </c>
      <c r="K24" s="23">
        <f t="shared" si="6"/>
        <v>0.1179879535324644</v>
      </c>
      <c r="M24" s="20" t="s">
        <v>34</v>
      </c>
      <c r="N24" s="8">
        <f t="shared" si="7"/>
        <v>134.27384615384611</v>
      </c>
      <c r="O24" s="8">
        <f t="shared" si="7"/>
        <v>132.04184615384597</v>
      </c>
      <c r="P24" s="8">
        <f t="shared" si="7"/>
        <v>118.815909090909</v>
      </c>
      <c r="Q24" s="8">
        <f t="shared" si="7"/>
        <v>144.89257575757546</v>
      </c>
      <c r="R24" s="8">
        <f t="shared" si="7"/>
        <v>166.05016129032256</v>
      </c>
      <c r="S24" s="8">
        <f t="shared" si="7"/>
        <v>263.9296875000004</v>
      </c>
      <c r="T24" s="8">
        <f t="shared" si="7"/>
        <v>197.51619047619027</v>
      </c>
      <c r="U24" s="8">
        <f t="shared" si="7"/>
        <v>164.84569844789351</v>
      </c>
      <c r="V24" s="8">
        <f t="shared" si="8"/>
        <v>1157.5202164226898</v>
      </c>
      <c r="W24" s="23">
        <f t="shared" si="9"/>
        <v>0.13090930214413446</v>
      </c>
      <c r="Y24" s="20" t="s">
        <v>34</v>
      </c>
      <c r="Z24" s="8">
        <f t="shared" si="10"/>
        <v>48.644923076923085</v>
      </c>
      <c r="AA24" s="8">
        <f t="shared" si="10"/>
        <v>44.037230769230781</v>
      </c>
      <c r="AB24" s="8">
        <f t="shared" si="10"/>
        <v>43.262878787878805</v>
      </c>
      <c r="AC24" s="8">
        <f t="shared" si="10"/>
        <v>59.236060606060605</v>
      </c>
      <c r="AD24" s="8">
        <f t="shared" si="10"/>
        <v>66.682903225806498</v>
      </c>
      <c r="AE24" s="8">
        <f t="shared" si="10"/>
        <v>87.922031250000032</v>
      </c>
      <c r="AF24" s="8">
        <f t="shared" si="10"/>
        <v>69.885238095238222</v>
      </c>
      <c r="AG24" s="8">
        <f t="shared" si="10"/>
        <v>59.763614190687392</v>
      </c>
      <c r="AH24" s="8">
        <f t="shared" si="11"/>
        <v>419.67126581113803</v>
      </c>
      <c r="AI24" s="23">
        <f t="shared" si="12"/>
        <v>0.12310286154177114</v>
      </c>
      <c r="AK24" s="20" t="s">
        <v>34</v>
      </c>
      <c r="AL24" s="8">
        <f t="shared" si="13"/>
        <v>59.204615384615316</v>
      </c>
      <c r="AM24" s="8">
        <f t="shared" si="13"/>
        <v>75.251076923076951</v>
      </c>
      <c r="AN24" s="8">
        <f t="shared" si="13"/>
        <v>53.750757575757611</v>
      </c>
      <c r="AO24" s="8">
        <f t="shared" si="13"/>
        <v>62.404696969696914</v>
      </c>
      <c r="AP24" s="8">
        <f t="shared" si="13"/>
        <v>72.244193548387003</v>
      </c>
      <c r="AQ24" s="8">
        <f t="shared" si="13"/>
        <v>103.10890624999992</v>
      </c>
      <c r="AR24" s="8">
        <f t="shared" si="13"/>
        <v>85.663809523809661</v>
      </c>
      <c r="AS24" s="8">
        <f t="shared" si="13"/>
        <v>72.906452328159631</v>
      </c>
      <c r="AT24" s="8">
        <f t="shared" si="14"/>
        <v>511.62805617534337</v>
      </c>
      <c r="AU24" s="23">
        <f t="shared" si="15"/>
        <v>0.12557132015590017</v>
      </c>
    </row>
    <row r="25" spans="1:47" x14ac:dyDescent="0.25">
      <c r="A25" s="20" t="s">
        <v>35</v>
      </c>
      <c r="B25" s="8">
        <f t="shared" si="4"/>
        <v>53.163230769230751</v>
      </c>
      <c r="C25" s="8">
        <f t="shared" si="4"/>
        <v>35.418769230769243</v>
      </c>
      <c r="D25" s="8">
        <f t="shared" si="4"/>
        <v>51.105000000000032</v>
      </c>
      <c r="E25" s="8">
        <f t="shared" si="4"/>
        <v>41.502272727272739</v>
      </c>
      <c r="F25" s="8">
        <f t="shared" si="4"/>
        <v>60.892419354838722</v>
      </c>
      <c r="G25" s="8">
        <f t="shared" si="4"/>
        <v>47.350468750000019</v>
      </c>
      <c r="H25" s="8">
        <f t="shared" si="4"/>
        <v>36.645238095238099</v>
      </c>
      <c r="I25" s="8">
        <f t="shared" si="4"/>
        <v>46.528425720620859</v>
      </c>
      <c r="J25" s="8">
        <f t="shared" si="5"/>
        <v>326.07739892734958</v>
      </c>
      <c r="K25" s="23">
        <f t="shared" si="6"/>
        <v>0.12678650297778193</v>
      </c>
      <c r="M25" s="20" t="s">
        <v>35</v>
      </c>
      <c r="N25" s="8">
        <f t="shared" si="7"/>
        <v>190.67799999999966</v>
      </c>
      <c r="O25" s="8">
        <f t="shared" si="7"/>
        <v>170.90953846153815</v>
      </c>
      <c r="P25" s="8">
        <f t="shared" si="7"/>
        <v>156.25818181818175</v>
      </c>
      <c r="Q25" s="8">
        <f t="shared" si="7"/>
        <v>146.87303030303039</v>
      </c>
      <c r="R25" s="8">
        <f t="shared" si="7"/>
        <v>224.84499999999991</v>
      </c>
      <c r="S25" s="8">
        <f t="shared" si="7"/>
        <v>304.07999999999993</v>
      </c>
      <c r="T25" s="8">
        <f t="shared" si="7"/>
        <v>188.75285714285715</v>
      </c>
      <c r="U25" s="8">
        <f t="shared" si="7"/>
        <v>196.90197339246109</v>
      </c>
      <c r="V25" s="8">
        <f t="shared" si="8"/>
        <v>1382.3966077256071</v>
      </c>
      <c r="W25" s="23">
        <f t="shared" si="9"/>
        <v>0.15636622714639842</v>
      </c>
      <c r="Y25" s="20" t="s">
        <v>35</v>
      </c>
      <c r="Z25" s="8">
        <f t="shared" si="10"/>
        <v>68.510615384615363</v>
      </c>
      <c r="AA25" s="8">
        <f t="shared" si="10"/>
        <v>65.10815384615384</v>
      </c>
      <c r="AB25" s="8">
        <f t="shared" si="10"/>
        <v>70.823787878787925</v>
      </c>
      <c r="AC25" s="8">
        <f t="shared" si="10"/>
        <v>77.712878787878807</v>
      </c>
      <c r="AD25" s="8">
        <f t="shared" si="10"/>
        <v>99.549516129032241</v>
      </c>
      <c r="AE25" s="8">
        <f t="shared" si="10"/>
        <v>104.24843749999991</v>
      </c>
      <c r="AF25" s="8">
        <f t="shared" si="10"/>
        <v>87.653492063492081</v>
      </c>
      <c r="AG25" s="8">
        <f t="shared" si="10"/>
        <v>81.717915742793778</v>
      </c>
      <c r="AH25" s="8">
        <f t="shared" si="11"/>
        <v>573.60688158996015</v>
      </c>
      <c r="AI25" s="23">
        <f t="shared" si="12"/>
        <v>0.1683249817367104</v>
      </c>
      <c r="AK25" s="20" t="s">
        <v>35</v>
      </c>
      <c r="AL25" s="8">
        <f t="shared" si="13"/>
        <v>83.112769230768976</v>
      </c>
      <c r="AM25" s="8">
        <f t="shared" si="13"/>
        <v>74.448461538461487</v>
      </c>
      <c r="AN25" s="8">
        <f t="shared" si="13"/>
        <v>72.201212121212095</v>
      </c>
      <c r="AO25" s="8">
        <f t="shared" si="13"/>
        <v>62.046363636363552</v>
      </c>
      <c r="AP25" s="8">
        <f t="shared" si="13"/>
        <v>94.502419354838395</v>
      </c>
      <c r="AQ25" s="8">
        <f t="shared" si="13"/>
        <v>109.49046875000003</v>
      </c>
      <c r="AR25" s="8">
        <f t="shared" si="13"/>
        <v>78.916190476190394</v>
      </c>
      <c r="AS25" s="8">
        <f t="shared" si="13"/>
        <v>81.907050997782591</v>
      </c>
      <c r="AT25" s="8">
        <f t="shared" si="14"/>
        <v>574.71788510783495</v>
      </c>
      <c r="AU25" s="23">
        <f t="shared" si="15"/>
        <v>0.14107361139414021</v>
      </c>
    </row>
    <row r="26" spans="1:47" x14ac:dyDescent="0.25">
      <c r="A26" s="20" t="s">
        <v>36</v>
      </c>
      <c r="B26" s="8">
        <f t="shared" si="4"/>
        <v>57.554153846153795</v>
      </c>
      <c r="C26" s="8">
        <f t="shared" si="4"/>
        <v>36.343692307692379</v>
      </c>
      <c r="D26" s="8">
        <f t="shared" si="4"/>
        <v>31.867727272727279</v>
      </c>
      <c r="E26" s="8">
        <f t="shared" si="4"/>
        <v>30.350606060606065</v>
      </c>
      <c r="F26" s="8">
        <f t="shared" si="4"/>
        <v>59.592258064516116</v>
      </c>
      <c r="G26" s="8">
        <f t="shared" si="4"/>
        <v>47.889687499999994</v>
      </c>
      <c r="H26" s="8">
        <f t="shared" si="4"/>
        <v>48.714285714285751</v>
      </c>
      <c r="I26" s="8">
        <f t="shared" si="4"/>
        <v>44.431108647450117</v>
      </c>
      <c r="J26" s="8">
        <f t="shared" si="5"/>
        <v>312.31241076598133</v>
      </c>
      <c r="K26" s="23">
        <f t="shared" si="6"/>
        <v>0.12107146978625348</v>
      </c>
      <c r="M26" s="20" t="s">
        <v>36</v>
      </c>
      <c r="N26" s="8">
        <f t="shared" si="7"/>
        <v>167.61507692307671</v>
      </c>
      <c r="O26" s="8">
        <f t="shared" si="7"/>
        <v>144.48707692307698</v>
      </c>
      <c r="P26" s="8">
        <f t="shared" si="7"/>
        <v>129.30454545454549</v>
      </c>
      <c r="Q26" s="8">
        <f t="shared" si="7"/>
        <v>140.2834848484849</v>
      </c>
      <c r="R26" s="8">
        <f t="shared" si="7"/>
        <v>173.46548387096749</v>
      </c>
      <c r="S26" s="8">
        <f t="shared" si="7"/>
        <v>227.18078124999977</v>
      </c>
      <c r="T26" s="8">
        <f t="shared" si="7"/>
        <v>212.56063492063484</v>
      </c>
      <c r="U26" s="8">
        <f t="shared" si="7"/>
        <v>170.21108647450103</v>
      </c>
      <c r="V26" s="8">
        <f t="shared" si="8"/>
        <v>1194.8970841907862</v>
      </c>
      <c r="W26" s="23">
        <f t="shared" si="9"/>
        <v>0.13517013035444836</v>
      </c>
      <c r="Y26" s="20" t="s">
        <v>36</v>
      </c>
      <c r="Z26" s="8">
        <f t="shared" si="10"/>
        <v>59.906307692307671</v>
      </c>
      <c r="AA26" s="8">
        <f t="shared" si="10"/>
        <v>62.274153846153801</v>
      </c>
      <c r="AB26" s="8">
        <f t="shared" si="10"/>
        <v>55.294090909090819</v>
      </c>
      <c r="AC26" s="8">
        <f t="shared" si="10"/>
        <v>58.116060606060593</v>
      </c>
      <c r="AD26" s="8">
        <f t="shared" si="10"/>
        <v>79.192096774193473</v>
      </c>
      <c r="AE26" s="8">
        <f t="shared" si="10"/>
        <v>83.17718749999996</v>
      </c>
      <c r="AF26" s="8">
        <f t="shared" si="10"/>
        <v>81.114761904761906</v>
      </c>
      <c r="AG26" s="8">
        <f t="shared" si="10"/>
        <v>68.226784922394629</v>
      </c>
      <c r="AH26" s="8">
        <f t="shared" si="11"/>
        <v>479.07465923256819</v>
      </c>
      <c r="AI26" s="23">
        <f t="shared" si="12"/>
        <v>0.14053555112887561</v>
      </c>
      <c r="AK26" s="20" t="s">
        <v>36</v>
      </c>
      <c r="AL26" s="8">
        <f t="shared" si="13"/>
        <v>87.001384615384538</v>
      </c>
      <c r="AM26" s="8">
        <f t="shared" si="13"/>
        <v>66.772923076923135</v>
      </c>
      <c r="AN26" s="8">
        <f t="shared" si="13"/>
        <v>54.373484848484814</v>
      </c>
      <c r="AO26" s="8">
        <f t="shared" si="13"/>
        <v>68.158030303030145</v>
      </c>
      <c r="AP26" s="8">
        <f t="shared" si="13"/>
        <v>78.485161290322637</v>
      </c>
      <c r="AQ26" s="8">
        <f t="shared" si="13"/>
        <v>89.586718749999989</v>
      </c>
      <c r="AR26" s="8">
        <f t="shared" si="13"/>
        <v>107.38793650793657</v>
      </c>
      <c r="AS26" s="8">
        <f t="shared" si="13"/>
        <v>78.597516629711748</v>
      </c>
      <c r="AT26" s="8">
        <f t="shared" si="14"/>
        <v>551.76563939208188</v>
      </c>
      <c r="AU26" s="23">
        <f t="shared" si="15"/>
        <v>0.13537339438413679</v>
      </c>
    </row>
    <row r="27" spans="1:47" x14ac:dyDescent="0.25">
      <c r="A27" s="20" t="s">
        <v>37</v>
      </c>
      <c r="B27" s="8">
        <f t="shared" si="4"/>
        <v>45.822307692307639</v>
      </c>
      <c r="C27" s="8">
        <f t="shared" si="4"/>
        <v>27.688923076923075</v>
      </c>
      <c r="D27" s="8">
        <f t="shared" si="4"/>
        <v>38.36999999999999</v>
      </c>
      <c r="E27" s="8">
        <f t="shared" si="4"/>
        <v>52.261515151515155</v>
      </c>
      <c r="F27" s="8">
        <f t="shared" si="4"/>
        <v>50.37290322580651</v>
      </c>
      <c r="G27" s="8">
        <f t="shared" si="4"/>
        <v>40.464374999999997</v>
      </c>
      <c r="H27" s="8">
        <f t="shared" si="4"/>
        <v>57.229523809523847</v>
      </c>
      <c r="I27" s="8">
        <f t="shared" si="4"/>
        <v>44.519312638580935</v>
      </c>
      <c r="J27" s="8">
        <f t="shared" si="5"/>
        <v>312.20954795607622</v>
      </c>
      <c r="K27" s="23">
        <f t="shared" si="6"/>
        <v>0.12131181910843575</v>
      </c>
      <c r="M27" s="20" t="s">
        <v>37</v>
      </c>
      <c r="N27" s="8">
        <f t="shared" si="7"/>
        <v>187.49338461538468</v>
      </c>
      <c r="O27" s="8">
        <f t="shared" si="7"/>
        <v>142.2927692307691</v>
      </c>
      <c r="P27" s="8">
        <f t="shared" si="7"/>
        <v>135.38424242424222</v>
      </c>
      <c r="Q27" s="8">
        <f t="shared" si="7"/>
        <v>150.79878787878775</v>
      </c>
      <c r="R27" s="8">
        <f t="shared" si="7"/>
        <v>181.66225806451598</v>
      </c>
      <c r="S27" s="8">
        <f t="shared" si="7"/>
        <v>229.44312500000012</v>
      </c>
      <c r="T27" s="8">
        <f t="shared" si="7"/>
        <v>224.85111111111138</v>
      </c>
      <c r="U27" s="8">
        <f t="shared" si="7"/>
        <v>178.3530376940133</v>
      </c>
      <c r="V27" s="8">
        <f t="shared" si="8"/>
        <v>1251.9256783248111</v>
      </c>
      <c r="W27" s="23">
        <f t="shared" si="9"/>
        <v>0.14163591722224975</v>
      </c>
      <c r="Y27" s="20" t="s">
        <v>37</v>
      </c>
      <c r="Z27" s="8">
        <f t="shared" si="10"/>
        <v>61.020461538461447</v>
      </c>
      <c r="AA27" s="8">
        <f t="shared" si="10"/>
        <v>51.59061538461534</v>
      </c>
      <c r="AB27" s="8">
        <f t="shared" si="10"/>
        <v>60.127424242424254</v>
      </c>
      <c r="AC27" s="8">
        <f t="shared" si="10"/>
        <v>59.15136363636352</v>
      </c>
      <c r="AD27" s="8">
        <f t="shared" si="10"/>
        <v>69.161129032258046</v>
      </c>
      <c r="AE27" s="8">
        <f t="shared" si="10"/>
        <v>91.628281249999986</v>
      </c>
      <c r="AF27" s="8">
        <f t="shared" si="10"/>
        <v>82.69999999999996</v>
      </c>
      <c r="AG27" s="8">
        <f t="shared" si="10"/>
        <v>67.748159645232775</v>
      </c>
      <c r="AH27" s="8">
        <f t="shared" si="11"/>
        <v>475.37927508412258</v>
      </c>
      <c r="AI27" s="23">
        <f t="shared" si="12"/>
        <v>0.13954966461543869</v>
      </c>
      <c r="AK27" s="20" t="s">
        <v>37</v>
      </c>
      <c r="AL27" s="8">
        <f t="shared" si="13"/>
        <v>97.141076923076852</v>
      </c>
      <c r="AM27" s="8">
        <f t="shared" si="13"/>
        <v>61.649846153846177</v>
      </c>
      <c r="AN27" s="8">
        <f t="shared" si="13"/>
        <v>57.306363636363585</v>
      </c>
      <c r="AO27" s="8">
        <f t="shared" si="13"/>
        <v>66.244696969696889</v>
      </c>
      <c r="AP27" s="8">
        <f t="shared" si="13"/>
        <v>73.204354838709634</v>
      </c>
      <c r="AQ27" s="8">
        <f t="shared" si="13"/>
        <v>90.375156249999876</v>
      </c>
      <c r="AR27" s="8">
        <f t="shared" si="13"/>
        <v>111.88809523809535</v>
      </c>
      <c r="AS27" s="8">
        <f t="shared" si="13"/>
        <v>79.484279379157385</v>
      </c>
      <c r="AT27" s="8">
        <f t="shared" si="14"/>
        <v>557.80959000978828</v>
      </c>
      <c r="AU27" s="23">
        <f t="shared" si="15"/>
        <v>0.13690072105491977</v>
      </c>
    </row>
    <row r="28" spans="1:47" x14ac:dyDescent="0.25">
      <c r="A28" s="20" t="s">
        <v>38</v>
      </c>
      <c r="B28" s="8">
        <f t="shared" si="4"/>
        <v>34.515230769230776</v>
      </c>
      <c r="C28" s="8">
        <f t="shared" si="4"/>
        <v>33.567384615384618</v>
      </c>
      <c r="D28" s="8">
        <f t="shared" si="4"/>
        <v>35.745454545454578</v>
      </c>
      <c r="E28" s="8">
        <f t="shared" si="4"/>
        <v>32.506666666666646</v>
      </c>
      <c r="F28" s="8">
        <f t="shared" si="4"/>
        <v>25.70435483870968</v>
      </c>
      <c r="G28" s="8">
        <f t="shared" si="4"/>
        <v>47.274218750000024</v>
      </c>
      <c r="H28" s="8">
        <f t="shared" si="4"/>
        <v>84.14777777777789</v>
      </c>
      <c r="I28" s="8">
        <f t="shared" si="4"/>
        <v>41.797206208425742</v>
      </c>
      <c r="J28" s="8">
        <f t="shared" si="5"/>
        <v>293.4610879632242</v>
      </c>
      <c r="K28" s="23">
        <f t="shared" si="6"/>
        <v>0.11389428134163022</v>
      </c>
      <c r="M28" s="20" t="s">
        <v>38</v>
      </c>
      <c r="N28" s="8">
        <f t="shared" si="7"/>
        <v>148.13276923076896</v>
      </c>
      <c r="O28" s="8">
        <f t="shared" si="7"/>
        <v>138.37907692307684</v>
      </c>
      <c r="P28" s="8">
        <f t="shared" si="7"/>
        <v>132.81681818181804</v>
      </c>
      <c r="Q28" s="8">
        <f t="shared" si="7"/>
        <v>133.70621212121208</v>
      </c>
      <c r="R28" s="8">
        <f t="shared" si="7"/>
        <v>177.11000000000021</v>
      </c>
      <c r="S28" s="8">
        <f t="shared" si="7"/>
        <v>245.10046874999972</v>
      </c>
      <c r="T28" s="8">
        <f t="shared" si="7"/>
        <v>221.45317460317457</v>
      </c>
      <c r="U28" s="8">
        <f t="shared" si="7"/>
        <v>170.36050997782698</v>
      </c>
      <c r="V28" s="8">
        <f t="shared" si="8"/>
        <v>1196.6985198100504</v>
      </c>
      <c r="W28" s="23">
        <f t="shared" si="9"/>
        <v>0.13528879239251493</v>
      </c>
      <c r="Y28" s="20" t="s">
        <v>38</v>
      </c>
      <c r="Z28" s="8">
        <f t="shared" si="10"/>
        <v>67.693076923076973</v>
      </c>
      <c r="AA28" s="8">
        <f t="shared" si="10"/>
        <v>75.513999999999967</v>
      </c>
      <c r="AB28" s="8">
        <f t="shared" si="10"/>
        <v>52.742272727272685</v>
      </c>
      <c r="AC28" s="8">
        <f t="shared" si="10"/>
        <v>53.550454545454471</v>
      </c>
      <c r="AD28" s="8">
        <f t="shared" si="10"/>
        <v>65.019193548387037</v>
      </c>
      <c r="AE28" s="8">
        <f t="shared" si="10"/>
        <v>85.628593750000007</v>
      </c>
      <c r="AF28" s="8">
        <f t="shared" si="10"/>
        <v>64.02079365079355</v>
      </c>
      <c r="AG28" s="8">
        <f t="shared" si="10"/>
        <v>66.227294900221679</v>
      </c>
      <c r="AH28" s="8">
        <f t="shared" si="11"/>
        <v>464.16838514498471</v>
      </c>
      <c r="AI28" s="23">
        <f t="shared" si="12"/>
        <v>0.13641694239533514</v>
      </c>
      <c r="AK28" s="20" t="s">
        <v>38</v>
      </c>
      <c r="AL28" s="8">
        <f t="shared" si="13"/>
        <v>69.602923076923091</v>
      </c>
      <c r="AM28" s="8">
        <f t="shared" si="13"/>
        <v>56.034461538461585</v>
      </c>
      <c r="AN28" s="8">
        <f t="shared" si="13"/>
        <v>51.973333333333358</v>
      </c>
      <c r="AO28" s="8">
        <f t="shared" si="13"/>
        <v>65.169696969697</v>
      </c>
      <c r="AP28" s="8">
        <f t="shared" si="13"/>
        <v>74.91693548387083</v>
      </c>
      <c r="AQ28" s="8">
        <f t="shared" si="13"/>
        <v>97.709999999999738</v>
      </c>
      <c r="AR28" s="8">
        <f t="shared" si="13"/>
        <v>118.99619047619046</v>
      </c>
      <c r="AS28" s="8">
        <f t="shared" si="13"/>
        <v>76.037516629711718</v>
      </c>
      <c r="AT28" s="8">
        <f t="shared" si="14"/>
        <v>534.40354087847606</v>
      </c>
      <c r="AU28" s="23">
        <f t="shared" si="15"/>
        <v>0.13096414706330747</v>
      </c>
    </row>
    <row r="29" spans="1:47" x14ac:dyDescent="0.25">
      <c r="A29" s="20" t="s">
        <v>39</v>
      </c>
      <c r="B29" s="8">
        <f t="shared" si="4"/>
        <v>38.235538461538468</v>
      </c>
      <c r="C29" s="8">
        <f t="shared" si="4"/>
        <v>50.801230769230756</v>
      </c>
      <c r="D29" s="8">
        <f t="shared" si="4"/>
        <v>35.584696969696928</v>
      </c>
      <c r="E29" s="8">
        <f t="shared" si="4"/>
        <v>40.616060606060607</v>
      </c>
      <c r="F29" s="8">
        <f t="shared" si="4"/>
        <v>33.161612903225802</v>
      </c>
      <c r="G29" s="8">
        <f t="shared" si="4"/>
        <v>79.180624999999921</v>
      </c>
      <c r="H29" s="8">
        <f t="shared" si="4"/>
        <v>34.673968253968255</v>
      </c>
      <c r="I29" s="8">
        <f t="shared" si="4"/>
        <v>44.622350332594209</v>
      </c>
      <c r="J29" s="8">
        <f t="shared" si="5"/>
        <v>312.25373296372078</v>
      </c>
      <c r="K29" s="23">
        <f t="shared" si="6"/>
        <v>0.12159258916881302</v>
      </c>
      <c r="M29" s="20" t="s">
        <v>39</v>
      </c>
      <c r="N29" s="8">
        <f t="shared" si="7"/>
        <v>158.22261538461518</v>
      </c>
      <c r="O29" s="8">
        <f t="shared" si="7"/>
        <v>186.20199999999997</v>
      </c>
      <c r="P29" s="8">
        <f t="shared" si="7"/>
        <v>134.50030303030294</v>
      </c>
      <c r="Q29" s="8">
        <f t="shared" si="7"/>
        <v>139.79575757575762</v>
      </c>
      <c r="R29" s="8">
        <f t="shared" si="7"/>
        <v>139.88935483870941</v>
      </c>
      <c r="S29" s="8">
        <f t="shared" si="7"/>
        <v>201.27468749999954</v>
      </c>
      <c r="T29" s="8">
        <f t="shared" si="7"/>
        <v>75.387936507936601</v>
      </c>
      <c r="U29" s="8">
        <f t="shared" si="7"/>
        <v>148.10487804878036</v>
      </c>
      <c r="V29" s="8">
        <f t="shared" si="8"/>
        <v>1035.2726548373214</v>
      </c>
      <c r="W29" s="23">
        <f t="shared" si="9"/>
        <v>0.11761487507444104</v>
      </c>
      <c r="Y29" s="20" t="s">
        <v>39</v>
      </c>
      <c r="Z29" s="8">
        <f t="shared" si="10"/>
        <v>64.262923076923016</v>
      </c>
      <c r="AA29" s="8">
        <f t="shared" si="10"/>
        <v>65.386769230769204</v>
      </c>
      <c r="AB29" s="8">
        <f t="shared" si="10"/>
        <v>57.343939393939344</v>
      </c>
      <c r="AC29" s="8">
        <f t="shared" si="10"/>
        <v>50.56363636363632</v>
      </c>
      <c r="AD29" s="8">
        <f t="shared" si="10"/>
        <v>61.456612903225782</v>
      </c>
      <c r="AE29" s="8">
        <f t="shared" si="10"/>
        <v>107.92140624999993</v>
      </c>
      <c r="AF29" s="8">
        <f t="shared" si="10"/>
        <v>20.999682539682539</v>
      </c>
      <c r="AG29" s="8">
        <f t="shared" si="10"/>
        <v>61.173813747228337</v>
      </c>
      <c r="AH29" s="8">
        <f t="shared" si="11"/>
        <v>427.93496975817618</v>
      </c>
      <c r="AI29" s="23">
        <f t="shared" si="12"/>
        <v>0.12600763233092094</v>
      </c>
      <c r="AK29" s="20" t="s">
        <v>39</v>
      </c>
      <c r="AL29" s="8">
        <f t="shared" si="13"/>
        <v>72.243846153846007</v>
      </c>
      <c r="AM29" s="8">
        <f t="shared" si="13"/>
        <v>75.712153846153868</v>
      </c>
      <c r="AN29" s="8">
        <f t="shared" si="13"/>
        <v>63.695303030302981</v>
      </c>
      <c r="AO29" s="8">
        <f t="shared" si="13"/>
        <v>57.142878787878729</v>
      </c>
      <c r="AP29" s="8">
        <f t="shared" si="13"/>
        <v>64.585483870967749</v>
      </c>
      <c r="AQ29" s="8">
        <f t="shared" si="13"/>
        <v>97.664062499999815</v>
      </c>
      <c r="AR29" s="8">
        <f t="shared" si="13"/>
        <v>38.40126984126983</v>
      </c>
      <c r="AS29" s="8">
        <f t="shared" si="13"/>
        <v>67.109844789356927</v>
      </c>
      <c r="AT29" s="8">
        <f t="shared" si="14"/>
        <v>469.44499803041896</v>
      </c>
      <c r="AU29" s="23">
        <f t="shared" si="15"/>
        <v>0.11558746224169528</v>
      </c>
    </row>
    <row r="30" spans="1:47" x14ac:dyDescent="0.25">
      <c r="A30" s="20" t="s">
        <v>40</v>
      </c>
      <c r="B30" s="8">
        <f t="shared" si="4"/>
        <v>55.304769230769175</v>
      </c>
      <c r="C30" s="8">
        <f t="shared" si="4"/>
        <v>69.177538461538461</v>
      </c>
      <c r="D30" s="8">
        <f t="shared" si="4"/>
        <v>83.919999999999902</v>
      </c>
      <c r="E30" s="8">
        <f t="shared" si="4"/>
        <v>64.059545454545372</v>
      </c>
      <c r="F30" s="8">
        <f t="shared" si="4"/>
        <v>70.793870967741867</v>
      </c>
      <c r="G30" s="8">
        <f t="shared" si="4"/>
        <v>48.986874999999998</v>
      </c>
      <c r="H30" s="8">
        <f t="shared" si="4"/>
        <v>50.251111111111079</v>
      </c>
      <c r="I30" s="8">
        <f t="shared" si="4"/>
        <v>63.299778270509925</v>
      </c>
      <c r="J30" s="8">
        <f t="shared" si="5"/>
        <v>442.49371022570591</v>
      </c>
      <c r="K30" s="23">
        <f t="shared" si="6"/>
        <v>0.17248719254711661</v>
      </c>
      <c r="M30" s="20" t="s">
        <v>40</v>
      </c>
      <c r="N30" s="8">
        <f t="shared" si="7"/>
        <v>125.57292307692302</v>
      </c>
      <c r="O30" s="8">
        <f t="shared" si="7"/>
        <v>157.27061538461521</v>
      </c>
      <c r="P30" s="8">
        <f t="shared" si="7"/>
        <v>152.74484848484815</v>
      </c>
      <c r="Q30" s="8">
        <f t="shared" si="7"/>
        <v>141.60106060606037</v>
      </c>
      <c r="R30" s="8">
        <f t="shared" si="7"/>
        <v>175.67564516129073</v>
      </c>
      <c r="S30" s="8">
        <f t="shared" si="7"/>
        <v>86.881562499999959</v>
      </c>
      <c r="T30" s="8">
        <f t="shared" si="7"/>
        <v>64.478888888888847</v>
      </c>
      <c r="U30" s="8">
        <f t="shared" si="7"/>
        <v>129.32625277161856</v>
      </c>
      <c r="V30" s="8">
        <f t="shared" si="8"/>
        <v>904.22554410262626</v>
      </c>
      <c r="W30" s="23">
        <f t="shared" si="9"/>
        <v>0.10270216122503172</v>
      </c>
      <c r="Y30" s="20" t="s">
        <v>40</v>
      </c>
      <c r="Z30" s="8">
        <f t="shared" si="10"/>
        <v>55.82800000000001</v>
      </c>
      <c r="AA30" s="8">
        <f t="shared" si="10"/>
        <v>56.133538461538429</v>
      </c>
      <c r="AB30" s="8">
        <f t="shared" si="10"/>
        <v>48.040454545454523</v>
      </c>
      <c r="AC30" s="8">
        <f t="shared" si="10"/>
        <v>54.293333333333322</v>
      </c>
      <c r="AD30" s="8">
        <f t="shared" si="10"/>
        <v>56.231290322580648</v>
      </c>
      <c r="AE30" s="8">
        <f t="shared" si="10"/>
        <v>27.563593749999992</v>
      </c>
      <c r="AF30" s="8">
        <f t="shared" si="10"/>
        <v>14.609682539682538</v>
      </c>
      <c r="AG30" s="8">
        <f t="shared" si="10"/>
        <v>44.794567627494445</v>
      </c>
      <c r="AH30" s="8">
        <f t="shared" si="11"/>
        <v>312.69989295258944</v>
      </c>
      <c r="AI30" s="23">
        <f t="shared" si="12"/>
        <v>9.2269176339911163E-2</v>
      </c>
      <c r="AK30" s="20" t="s">
        <v>40</v>
      </c>
      <c r="AL30" s="8">
        <f t="shared" si="13"/>
        <v>75.903692307692381</v>
      </c>
      <c r="AM30" s="8">
        <f t="shared" si="13"/>
        <v>79.862307692307724</v>
      </c>
      <c r="AN30" s="8">
        <f t="shared" si="13"/>
        <v>86.482878787878676</v>
      </c>
      <c r="AO30" s="8">
        <f t="shared" si="13"/>
        <v>75.274999999999793</v>
      </c>
      <c r="AP30" s="8">
        <f t="shared" si="13"/>
        <v>102.93532258064496</v>
      </c>
      <c r="AQ30" s="8">
        <f t="shared" si="13"/>
        <v>45.909531249999972</v>
      </c>
      <c r="AR30" s="8">
        <f t="shared" si="13"/>
        <v>42.17936507936512</v>
      </c>
      <c r="AS30" s="8">
        <f t="shared" si="13"/>
        <v>72.679179600886869</v>
      </c>
      <c r="AT30" s="8">
        <f t="shared" si="14"/>
        <v>508.54809769788864</v>
      </c>
      <c r="AU30" s="23">
        <f t="shared" si="15"/>
        <v>0.12517987419346854</v>
      </c>
    </row>
    <row r="31" spans="1:47" x14ac:dyDescent="0.25">
      <c r="A31" s="20" t="s">
        <v>41</v>
      </c>
      <c r="B31" s="8">
        <f t="shared" si="4"/>
        <v>19.427692307692311</v>
      </c>
      <c r="C31" s="8">
        <f t="shared" si="4"/>
        <v>21.211538461538453</v>
      </c>
      <c r="D31" s="8">
        <f t="shared" si="4"/>
        <v>22.075606060606066</v>
      </c>
      <c r="E31" s="8">
        <f t="shared" si="4"/>
        <v>22.737878787878792</v>
      </c>
      <c r="F31" s="8">
        <f t="shared" si="4"/>
        <v>40.69032258064513</v>
      </c>
      <c r="G31" s="8">
        <f t="shared" si="4"/>
        <v>1.9512499999999999</v>
      </c>
      <c r="H31" s="8">
        <f t="shared" si="4"/>
        <v>6.7976190476190474</v>
      </c>
      <c r="I31" s="8">
        <f t="shared" si="4"/>
        <v>19.235410199556533</v>
      </c>
      <c r="J31" s="8">
        <f t="shared" si="5"/>
        <v>134.89190724597978</v>
      </c>
      <c r="K31" s="23">
        <f t="shared" si="6"/>
        <v>5.2415063582606621E-2</v>
      </c>
      <c r="M31" s="20" t="s">
        <v>41</v>
      </c>
      <c r="N31" s="8">
        <f t="shared" si="7"/>
        <v>28.173538461538481</v>
      </c>
      <c r="O31" s="8">
        <f t="shared" si="7"/>
        <v>38.163692307692301</v>
      </c>
      <c r="P31" s="8">
        <f t="shared" si="7"/>
        <v>38.034545454545473</v>
      </c>
      <c r="Q31" s="8">
        <f t="shared" si="7"/>
        <v>26.615151515151531</v>
      </c>
      <c r="R31" s="8">
        <f t="shared" si="7"/>
        <v>38.652580645161322</v>
      </c>
      <c r="S31" s="8">
        <f t="shared" si="7"/>
        <v>2.6139062499999994</v>
      </c>
      <c r="T31" s="8">
        <f t="shared" si="7"/>
        <v>0.7358730158730159</v>
      </c>
      <c r="U31" s="8">
        <f t="shared" si="7"/>
        <v>24.809113082039929</v>
      </c>
      <c r="V31" s="8">
        <f t="shared" si="8"/>
        <v>172.98928764996211</v>
      </c>
      <c r="W31" s="23">
        <f t="shared" si="9"/>
        <v>1.9701719310627638E-2</v>
      </c>
      <c r="Y31" s="20" t="s">
        <v>41</v>
      </c>
      <c r="Z31" s="8">
        <f t="shared" si="10"/>
        <v>7.3279999999999967</v>
      </c>
      <c r="AA31" s="8">
        <f t="shared" si="10"/>
        <v>16.810461538461542</v>
      </c>
      <c r="AB31" s="8">
        <f t="shared" si="10"/>
        <v>13.704090909090908</v>
      </c>
      <c r="AC31" s="8">
        <f t="shared" si="10"/>
        <v>9.0909090909090935</v>
      </c>
      <c r="AD31" s="8">
        <f t="shared" si="10"/>
        <v>7.7993548387096787</v>
      </c>
      <c r="AE31" s="8">
        <f t="shared" si="10"/>
        <v>4.6718750000000003E-2</v>
      </c>
      <c r="AF31" s="8">
        <f t="shared" si="10"/>
        <v>4.7619047619047616E-2</v>
      </c>
      <c r="AG31" s="8">
        <f t="shared" si="10"/>
        <v>7.9002660753880267</v>
      </c>
      <c r="AH31" s="8">
        <f t="shared" si="11"/>
        <v>54.827154174790266</v>
      </c>
      <c r="AI31" s="23">
        <f t="shared" si="12"/>
        <v>1.6273201913768961E-2</v>
      </c>
      <c r="AK31" s="20" t="s">
        <v>41</v>
      </c>
      <c r="AL31" s="8">
        <f t="shared" si="13"/>
        <v>17.934615384615402</v>
      </c>
      <c r="AM31" s="8">
        <f t="shared" si="13"/>
        <v>22.155384615384616</v>
      </c>
      <c r="AN31" s="8">
        <f t="shared" si="13"/>
        <v>18.824393939393939</v>
      </c>
      <c r="AO31" s="8">
        <f t="shared" si="13"/>
        <v>19.906212121212139</v>
      </c>
      <c r="AP31" s="8">
        <f t="shared" si="13"/>
        <v>34.552096774193537</v>
      </c>
      <c r="AQ31" s="8">
        <f t="shared" si="13"/>
        <v>1.5378124999999998</v>
      </c>
      <c r="AR31" s="8">
        <f t="shared" si="13"/>
        <v>2.1053968253968258</v>
      </c>
      <c r="AS31" s="8">
        <f t="shared" si="13"/>
        <v>16.708115299334814</v>
      </c>
      <c r="AT31" s="8">
        <f t="shared" si="14"/>
        <v>117.01591216019646</v>
      </c>
      <c r="AU31" s="23">
        <f t="shared" si="15"/>
        <v>2.8777426804569725E-2</v>
      </c>
    </row>
    <row r="32" spans="1:47" x14ac:dyDescent="0.25">
      <c r="A32" s="20" t="s">
        <v>42</v>
      </c>
      <c r="B32" s="8">
        <f t="shared" si="4"/>
        <v>0</v>
      </c>
      <c r="C32" s="8">
        <f t="shared" si="4"/>
        <v>0</v>
      </c>
      <c r="D32" s="8">
        <f t="shared" si="4"/>
        <v>1.7919696969696972</v>
      </c>
      <c r="E32" s="8">
        <f t="shared" si="4"/>
        <v>0.63212121212121208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8">
        <f t="shared" si="4"/>
        <v>0.35474501108647455</v>
      </c>
      <c r="J32" s="8">
        <f t="shared" si="5"/>
        <v>2.4240909090909093</v>
      </c>
      <c r="K32" s="23">
        <f t="shared" si="6"/>
        <v>9.6665379728365418E-4</v>
      </c>
      <c r="M32" s="20" t="s">
        <v>42</v>
      </c>
      <c r="N32" s="8">
        <f t="shared" si="7"/>
        <v>0</v>
      </c>
      <c r="O32" s="8">
        <f t="shared" si="7"/>
        <v>0</v>
      </c>
      <c r="P32" s="8">
        <f t="shared" si="7"/>
        <v>0</v>
      </c>
      <c r="Q32" s="8">
        <f t="shared" si="7"/>
        <v>0.60151515151515145</v>
      </c>
      <c r="R32" s="8">
        <f t="shared" si="7"/>
        <v>0</v>
      </c>
      <c r="S32" s="8">
        <f t="shared" si="7"/>
        <v>0</v>
      </c>
      <c r="T32" s="8">
        <f t="shared" si="7"/>
        <v>0</v>
      </c>
      <c r="U32" s="8">
        <f t="shared" si="7"/>
        <v>8.8026607538802648E-2</v>
      </c>
      <c r="V32" s="8">
        <f t="shared" si="8"/>
        <v>0.60151515151515145</v>
      </c>
      <c r="W32" s="23">
        <f t="shared" si="9"/>
        <v>6.9904776839917074E-5</v>
      </c>
      <c r="Y32" s="20" t="s">
        <v>42</v>
      </c>
      <c r="Z32" s="8">
        <f t="shared" si="10"/>
        <v>0</v>
      </c>
      <c r="AA32" s="8">
        <f t="shared" si="10"/>
        <v>0</v>
      </c>
      <c r="AB32" s="8">
        <f t="shared" si="10"/>
        <v>0.90272727272727282</v>
      </c>
      <c r="AC32" s="8">
        <f t="shared" si="10"/>
        <v>0.42515151515151517</v>
      </c>
      <c r="AD32" s="8">
        <f t="shared" si="10"/>
        <v>0</v>
      </c>
      <c r="AE32" s="8">
        <f t="shared" si="10"/>
        <v>0</v>
      </c>
      <c r="AF32" s="8">
        <f t="shared" si="10"/>
        <v>0</v>
      </c>
      <c r="AG32" s="8">
        <f t="shared" si="10"/>
        <v>0.19432372505543241</v>
      </c>
      <c r="AH32" s="8">
        <f t="shared" si="11"/>
        <v>1.3278787878787881</v>
      </c>
      <c r="AI32" s="23">
        <f t="shared" si="12"/>
        <v>4.0027376094512856E-4</v>
      </c>
      <c r="AK32" s="20" t="s">
        <v>42</v>
      </c>
      <c r="AL32" s="8">
        <f t="shared" si="13"/>
        <v>0</v>
      </c>
      <c r="AM32" s="8">
        <f t="shared" si="13"/>
        <v>0</v>
      </c>
      <c r="AN32" s="8">
        <f t="shared" si="13"/>
        <v>0.74924242424242404</v>
      </c>
      <c r="AO32" s="8">
        <f t="shared" si="13"/>
        <v>0.36454545454545456</v>
      </c>
      <c r="AP32" s="8">
        <f t="shared" si="13"/>
        <v>0</v>
      </c>
      <c r="AQ32" s="8">
        <f t="shared" si="13"/>
        <v>0</v>
      </c>
      <c r="AR32" s="8">
        <f t="shared" si="13"/>
        <v>0</v>
      </c>
      <c r="AS32" s="8">
        <f t="shared" si="13"/>
        <v>0.16299334811529931</v>
      </c>
      <c r="AT32" s="8">
        <f t="shared" si="14"/>
        <v>1.1137878787878785</v>
      </c>
      <c r="AU32" s="23">
        <f t="shared" si="15"/>
        <v>2.8073358730092786E-4</v>
      </c>
    </row>
    <row r="33" spans="1:47" x14ac:dyDescent="0.25">
      <c r="A33" s="12" t="s">
        <v>23</v>
      </c>
      <c r="B33" s="21">
        <f t="shared" si="4"/>
        <v>334.79461538461521</v>
      </c>
      <c r="C33" s="21">
        <f t="shared" si="4"/>
        <v>341.52800000000008</v>
      </c>
      <c r="D33" s="21">
        <f t="shared" si="4"/>
        <v>344.08045454545453</v>
      </c>
      <c r="E33" s="21">
        <f t="shared" si="4"/>
        <v>335.49378787878783</v>
      </c>
      <c r="F33" s="21">
        <f t="shared" si="4"/>
        <v>402.63596774193542</v>
      </c>
      <c r="G33" s="21">
        <f t="shared" si="4"/>
        <v>443.28328124999996</v>
      </c>
      <c r="H33" s="21">
        <f t="shared" si="4"/>
        <v>370.83603174603195</v>
      </c>
      <c r="I33" s="21">
        <f t="shared" si="4"/>
        <v>366.98248337028821</v>
      </c>
      <c r="J33" s="22">
        <f t="shared" si="5"/>
        <v>2572.652138546825</v>
      </c>
      <c r="K33" s="24">
        <f t="shared" si="6"/>
        <v>1</v>
      </c>
      <c r="M33" s="12" t="s">
        <v>23</v>
      </c>
      <c r="N33" s="21">
        <f t="shared" si="7"/>
        <v>1182.2341538461528</v>
      </c>
      <c r="O33" s="21">
        <f t="shared" si="7"/>
        <v>1156.1332307692296</v>
      </c>
      <c r="P33" s="21">
        <f t="shared" si="7"/>
        <v>1044.3518181818174</v>
      </c>
      <c r="Q33" s="21">
        <f t="shared" si="7"/>
        <v>1067.0199999999995</v>
      </c>
      <c r="R33" s="21">
        <f t="shared" si="7"/>
        <v>1335.6966129032257</v>
      </c>
      <c r="S33" s="21">
        <f t="shared" si="7"/>
        <v>1805.7724999999991</v>
      </c>
      <c r="T33" s="21">
        <f t="shared" si="7"/>
        <v>1241.0850793650793</v>
      </c>
      <c r="U33" s="21">
        <f t="shared" si="7"/>
        <v>1259.2359423503322</v>
      </c>
      <c r="V33" s="22">
        <f t="shared" si="8"/>
        <v>8832.2933950655024</v>
      </c>
      <c r="W33" s="24">
        <f t="shared" si="9"/>
        <v>1</v>
      </c>
      <c r="Y33" s="12" t="s">
        <v>23</v>
      </c>
      <c r="Z33" s="21">
        <f t="shared" si="10"/>
        <v>457.32892307692293</v>
      </c>
      <c r="AA33" s="21">
        <f t="shared" si="10"/>
        <v>454.47215384615367</v>
      </c>
      <c r="AB33" s="21">
        <f t="shared" si="10"/>
        <v>420.75424242424236</v>
      </c>
      <c r="AC33" s="21">
        <f t="shared" si="10"/>
        <v>436.66318181818161</v>
      </c>
      <c r="AD33" s="21">
        <f t="shared" si="10"/>
        <v>521.21032258064497</v>
      </c>
      <c r="AE33" s="21">
        <f t="shared" si="10"/>
        <v>675.4940624999997</v>
      </c>
      <c r="AF33" s="21">
        <f t="shared" si="10"/>
        <v>437.25190476190483</v>
      </c>
      <c r="AG33" s="21">
        <f t="shared" si="10"/>
        <v>485.47705099778256</v>
      </c>
      <c r="AH33" s="22">
        <f t="shared" si="11"/>
        <v>3403.1747910080499</v>
      </c>
      <c r="AI33" s="24">
        <f t="shared" si="12"/>
        <v>1</v>
      </c>
      <c r="AK33" s="12" t="s">
        <v>23</v>
      </c>
      <c r="AL33" s="21">
        <f t="shared" si="13"/>
        <v>582.09015384615327</v>
      </c>
      <c r="AM33" s="21">
        <f t="shared" si="13"/>
        <v>533.58738461538462</v>
      </c>
      <c r="AN33" s="21">
        <f t="shared" si="13"/>
        <v>481.91515151515131</v>
      </c>
      <c r="AO33" s="21">
        <f t="shared" si="13"/>
        <v>498.237272727272</v>
      </c>
      <c r="AP33" s="21">
        <f t="shared" si="13"/>
        <v>618.31645161290248</v>
      </c>
      <c r="AQ33" s="21">
        <f t="shared" si="13"/>
        <v>744.79874999999913</v>
      </c>
      <c r="AR33" s="21">
        <f t="shared" si="13"/>
        <v>613.29904761904788</v>
      </c>
      <c r="AS33" s="21">
        <f t="shared" si="13"/>
        <v>580.59796008869148</v>
      </c>
      <c r="AT33" s="22">
        <f t="shared" si="14"/>
        <v>4072.2442119359112</v>
      </c>
      <c r="AU33" s="24">
        <f t="shared" si="15"/>
        <v>1</v>
      </c>
    </row>
    <row r="34" spans="1:47" x14ac:dyDescent="0.25">
      <c r="A34" s="20" t="s">
        <v>46</v>
      </c>
      <c r="B34" s="23">
        <f>B33/$J$33</f>
        <v>0.13013598316238961</v>
      </c>
      <c r="C34" s="23">
        <f t="shared" ref="C34:J34" si="16">C33/$J$33</f>
        <v>0.13275327623302924</v>
      </c>
      <c r="D34" s="23">
        <f t="shared" si="16"/>
        <v>0.1337454253491924</v>
      </c>
      <c r="E34" s="23">
        <f t="shared" si="16"/>
        <v>0.13040775425949858</v>
      </c>
      <c r="F34" s="23">
        <f t="shared" si="16"/>
        <v>0.15650618352521078</v>
      </c>
      <c r="G34" s="23">
        <f t="shared" si="16"/>
        <v>0.17230595408067514</v>
      </c>
      <c r="H34" s="23">
        <f t="shared" si="16"/>
        <v>0.14414542339000425</v>
      </c>
      <c r="J34" s="23">
        <f t="shared" si="16"/>
        <v>1</v>
      </c>
      <c r="M34" s="20" t="s">
        <v>46</v>
      </c>
      <c r="N34" s="23">
        <f>N33/$V$33</f>
        <v>0.13385358716759263</v>
      </c>
      <c r="O34" s="23">
        <f t="shared" ref="O34:V34" si="17">O33/$V$33</f>
        <v>0.13089841777846142</v>
      </c>
      <c r="P34" s="23">
        <f t="shared" si="17"/>
        <v>0.11824242826503979</v>
      </c>
      <c r="Q34" s="23">
        <f t="shared" si="17"/>
        <v>0.12080893967993986</v>
      </c>
      <c r="R34" s="23">
        <f t="shared" si="17"/>
        <v>0.1512287412971883</v>
      </c>
      <c r="S34" s="23">
        <f t="shared" si="17"/>
        <v>0.20445114527206068</v>
      </c>
      <c r="T34" s="23">
        <f t="shared" si="17"/>
        <v>0.14051674053971744</v>
      </c>
      <c r="V34" s="23">
        <f t="shared" si="17"/>
        <v>1</v>
      </c>
      <c r="Y34" s="20" t="s">
        <v>46</v>
      </c>
      <c r="Z34" s="23">
        <f>Z33/$AH$33</f>
        <v>0.13438302501690139</v>
      </c>
      <c r="AA34" s="23">
        <f t="shared" ref="AA34:AH34" si="18">AA33/$AH$33</f>
        <v>0.13354358261202773</v>
      </c>
      <c r="AB34" s="23">
        <f t="shared" si="18"/>
        <v>0.12363580135112934</v>
      </c>
      <c r="AC34" s="23">
        <f t="shared" si="18"/>
        <v>0.12831053608293749</v>
      </c>
      <c r="AD34" s="23">
        <f t="shared" si="18"/>
        <v>0.15315414417084877</v>
      </c>
      <c r="AE34" s="23">
        <f t="shared" si="18"/>
        <v>0.19848938240986222</v>
      </c>
      <c r="AF34" s="23">
        <f t="shared" si="18"/>
        <v>0.12848352835629315</v>
      </c>
      <c r="AH34" s="23">
        <f t="shared" si="18"/>
        <v>1</v>
      </c>
      <c r="AK34" s="20" t="s">
        <v>46</v>
      </c>
      <c r="AL34" s="23">
        <f>AL33/$AT$33</f>
        <v>0.14294087573137773</v>
      </c>
      <c r="AM34" s="23">
        <f t="shared" ref="AM34:AT34" si="19">AM33/$AT$33</f>
        <v>0.13103030094595472</v>
      </c>
      <c r="AN34" s="23">
        <f t="shared" si="19"/>
        <v>0.11834141727125271</v>
      </c>
      <c r="AO34" s="23">
        <f t="shared" si="19"/>
        <v>0.12234955636180132</v>
      </c>
      <c r="AP34" s="23">
        <f t="shared" si="19"/>
        <v>0.15183678076098486</v>
      </c>
      <c r="AQ34" s="23">
        <f t="shared" si="19"/>
        <v>0.18289638617864915</v>
      </c>
      <c r="AR34" s="23">
        <f t="shared" si="19"/>
        <v>0.15060468274997943</v>
      </c>
      <c r="AT34" s="23">
        <f t="shared" si="19"/>
        <v>1</v>
      </c>
    </row>
    <row r="36" spans="1:47" x14ac:dyDescent="0.25">
      <c r="B36" s="18" t="s">
        <v>24</v>
      </c>
      <c r="C36" s="18" t="s">
        <v>25</v>
      </c>
      <c r="D36" s="18" t="s">
        <v>26</v>
      </c>
      <c r="E36" s="18" t="s">
        <v>27</v>
      </c>
      <c r="F36" s="18" t="s">
        <v>28</v>
      </c>
      <c r="G36" s="18" t="s">
        <v>29</v>
      </c>
      <c r="H36" s="18" t="s">
        <v>30</v>
      </c>
    </row>
    <row r="37" spans="1:47" x14ac:dyDescent="0.25">
      <c r="A37" t="s">
        <v>19</v>
      </c>
      <c r="B37" s="23">
        <f>B34</f>
        <v>0.13013598316238961</v>
      </c>
      <c r="C37" s="23">
        <f t="shared" ref="C37:H37" si="20">C34</f>
        <v>0.13275327623302924</v>
      </c>
      <c r="D37" s="23">
        <f t="shared" si="20"/>
        <v>0.1337454253491924</v>
      </c>
      <c r="E37" s="23">
        <f t="shared" si="20"/>
        <v>0.13040775425949858</v>
      </c>
      <c r="F37" s="23">
        <f t="shared" si="20"/>
        <v>0.15650618352521078</v>
      </c>
      <c r="G37" s="23">
        <f t="shared" si="20"/>
        <v>0.17230595408067514</v>
      </c>
      <c r="H37" s="23">
        <f t="shared" si="20"/>
        <v>0.14414542339000425</v>
      </c>
    </row>
    <row r="38" spans="1:47" x14ac:dyDescent="0.25">
      <c r="A38" t="s">
        <v>20</v>
      </c>
      <c r="B38" s="23">
        <f>N34</f>
        <v>0.13385358716759263</v>
      </c>
      <c r="C38" s="23">
        <f t="shared" ref="C38:H38" si="21">O34</f>
        <v>0.13089841777846142</v>
      </c>
      <c r="D38" s="23">
        <f t="shared" si="21"/>
        <v>0.11824242826503979</v>
      </c>
      <c r="E38" s="23">
        <f t="shared" si="21"/>
        <v>0.12080893967993986</v>
      </c>
      <c r="F38" s="23">
        <f t="shared" si="21"/>
        <v>0.1512287412971883</v>
      </c>
      <c r="G38" s="23">
        <f t="shared" si="21"/>
        <v>0.20445114527206068</v>
      </c>
      <c r="H38" s="23">
        <f t="shared" si="21"/>
        <v>0.14051674053971744</v>
      </c>
    </row>
    <row r="39" spans="1:47" x14ac:dyDescent="0.25">
      <c r="A39" t="s">
        <v>21</v>
      </c>
      <c r="B39" s="23">
        <f>Z34</f>
        <v>0.13438302501690139</v>
      </c>
      <c r="C39" s="23">
        <f t="shared" ref="C39:H39" si="22">AA34</f>
        <v>0.13354358261202773</v>
      </c>
      <c r="D39" s="23">
        <f t="shared" si="22"/>
        <v>0.12363580135112934</v>
      </c>
      <c r="E39" s="23">
        <f t="shared" si="22"/>
        <v>0.12831053608293749</v>
      </c>
      <c r="F39" s="23">
        <f t="shared" si="22"/>
        <v>0.15315414417084877</v>
      </c>
      <c r="G39" s="23">
        <f t="shared" si="22"/>
        <v>0.19848938240986222</v>
      </c>
      <c r="H39" s="23">
        <f t="shared" si="22"/>
        <v>0.12848352835629315</v>
      </c>
    </row>
    <row r="40" spans="1:47" x14ac:dyDescent="0.25">
      <c r="A40" t="s">
        <v>22</v>
      </c>
      <c r="B40" s="23">
        <f>AL34</f>
        <v>0.14294087573137773</v>
      </c>
      <c r="C40" s="23">
        <f t="shared" ref="C40:H40" si="23">AM34</f>
        <v>0.13103030094595472</v>
      </c>
      <c r="D40" s="23">
        <f t="shared" si="23"/>
        <v>0.11834141727125271</v>
      </c>
      <c r="E40" s="23">
        <f t="shared" si="23"/>
        <v>0.12234955636180132</v>
      </c>
      <c r="F40" s="23">
        <f t="shared" si="23"/>
        <v>0.15183678076098486</v>
      </c>
      <c r="G40" s="23">
        <f t="shared" si="23"/>
        <v>0.18289638617864915</v>
      </c>
      <c r="H40" s="23">
        <f t="shared" si="23"/>
        <v>0.15060468274997943</v>
      </c>
    </row>
    <row r="42" spans="1:47" x14ac:dyDescent="0.25">
      <c r="B42" s="25" t="s">
        <v>19</v>
      </c>
      <c r="C42" s="25" t="s">
        <v>20</v>
      </c>
      <c r="D42" s="25" t="s">
        <v>21</v>
      </c>
      <c r="E42" s="25" t="s">
        <v>22</v>
      </c>
    </row>
    <row r="43" spans="1:47" x14ac:dyDescent="0.25">
      <c r="A43" s="20" t="s">
        <v>31</v>
      </c>
      <c r="B43" s="23">
        <f>K21</f>
        <v>1.3929143473077916E-3</v>
      </c>
      <c r="C43" s="23">
        <f>W21</f>
        <v>0</v>
      </c>
      <c r="D43" s="23">
        <f>AI21</f>
        <v>1.6951347144544093E-3</v>
      </c>
      <c r="E43" s="23">
        <f>AU21</f>
        <v>4.7126274891762357E-5</v>
      </c>
    </row>
    <row r="44" spans="1:47" x14ac:dyDescent="0.25">
      <c r="A44" s="20" t="s">
        <v>32</v>
      </c>
      <c r="B44" s="23">
        <f t="shared" ref="B44:B54" si="24">K22</f>
        <v>9.221547334859536E-3</v>
      </c>
      <c r="C44" s="23">
        <f t="shared" ref="C44:C54" si="25">W22</f>
        <v>9.1013378207152364E-3</v>
      </c>
      <c r="D44" s="23">
        <f t="shared" ref="D44:D54" si="26">AI22</f>
        <v>6.7907694970750195E-3</v>
      </c>
      <c r="E44" s="23">
        <f t="shared" ref="E44:E54" si="27">AU22</f>
        <v>7.7148461667014574E-3</v>
      </c>
    </row>
    <row r="45" spans="1:47" x14ac:dyDescent="0.25">
      <c r="A45" s="20" t="s">
        <v>33</v>
      </c>
      <c r="B45" s="23">
        <f t="shared" si="24"/>
        <v>4.0872012475446973E-2</v>
      </c>
      <c r="C45" s="23">
        <f t="shared" si="25"/>
        <v>5.1439632532598471E-2</v>
      </c>
      <c r="D45" s="23">
        <f t="shared" si="26"/>
        <v>4.8633810024793334E-2</v>
      </c>
      <c r="E45" s="23">
        <f t="shared" si="27"/>
        <v>5.2529336678967899E-2</v>
      </c>
    </row>
    <row r="46" spans="1:47" x14ac:dyDescent="0.25">
      <c r="A46" s="20" t="s">
        <v>34</v>
      </c>
      <c r="B46" s="23">
        <f t="shared" si="24"/>
        <v>0.1179879535324644</v>
      </c>
      <c r="C46" s="23">
        <f t="shared" si="25"/>
        <v>0.13090930214413446</v>
      </c>
      <c r="D46" s="23">
        <f t="shared" si="26"/>
        <v>0.12310286154177114</v>
      </c>
      <c r="E46" s="23">
        <f t="shared" si="27"/>
        <v>0.12557132015590017</v>
      </c>
    </row>
    <row r="47" spans="1:47" x14ac:dyDescent="0.25">
      <c r="A47" s="20" t="s">
        <v>35</v>
      </c>
      <c r="B47" s="23">
        <f t="shared" si="24"/>
        <v>0.12678650297778193</v>
      </c>
      <c r="C47" s="23">
        <f t="shared" si="25"/>
        <v>0.15636622714639842</v>
      </c>
      <c r="D47" s="23">
        <f t="shared" si="26"/>
        <v>0.1683249817367104</v>
      </c>
      <c r="E47" s="23">
        <f t="shared" si="27"/>
        <v>0.14107361139414021</v>
      </c>
    </row>
    <row r="48" spans="1:47" x14ac:dyDescent="0.25">
      <c r="A48" s="20" t="s">
        <v>36</v>
      </c>
      <c r="B48" s="23">
        <f t="shared" si="24"/>
        <v>0.12107146978625348</v>
      </c>
      <c r="C48" s="23">
        <f t="shared" si="25"/>
        <v>0.13517013035444836</v>
      </c>
      <c r="D48" s="23">
        <f t="shared" si="26"/>
        <v>0.14053555112887561</v>
      </c>
      <c r="E48" s="23">
        <f t="shared" si="27"/>
        <v>0.13537339438413679</v>
      </c>
    </row>
    <row r="49" spans="1:5" x14ac:dyDescent="0.25">
      <c r="A49" s="20" t="s">
        <v>37</v>
      </c>
      <c r="B49" s="23">
        <f t="shared" si="24"/>
        <v>0.12131181910843575</v>
      </c>
      <c r="C49" s="23">
        <f t="shared" si="25"/>
        <v>0.14163591722224975</v>
      </c>
      <c r="D49" s="23">
        <f t="shared" si="26"/>
        <v>0.13954966461543869</v>
      </c>
      <c r="E49" s="23">
        <f t="shared" si="27"/>
        <v>0.13690072105491977</v>
      </c>
    </row>
    <row r="50" spans="1:5" x14ac:dyDescent="0.25">
      <c r="A50" s="20" t="s">
        <v>38</v>
      </c>
      <c r="B50" s="23">
        <f t="shared" si="24"/>
        <v>0.11389428134163022</v>
      </c>
      <c r="C50" s="23">
        <f t="shared" si="25"/>
        <v>0.13528879239251493</v>
      </c>
      <c r="D50" s="23">
        <f t="shared" si="26"/>
        <v>0.13641694239533514</v>
      </c>
      <c r="E50" s="23">
        <f t="shared" si="27"/>
        <v>0.13096414706330747</v>
      </c>
    </row>
    <row r="51" spans="1:5" x14ac:dyDescent="0.25">
      <c r="A51" s="20" t="s">
        <v>39</v>
      </c>
      <c r="B51" s="23">
        <f t="shared" si="24"/>
        <v>0.12159258916881302</v>
      </c>
      <c r="C51" s="23">
        <f t="shared" si="25"/>
        <v>0.11761487507444104</v>
      </c>
      <c r="D51" s="23">
        <f t="shared" si="26"/>
        <v>0.12600763233092094</v>
      </c>
      <c r="E51" s="23">
        <f t="shared" si="27"/>
        <v>0.11558746224169528</v>
      </c>
    </row>
    <row r="52" spans="1:5" x14ac:dyDescent="0.25">
      <c r="A52" s="20" t="s">
        <v>40</v>
      </c>
      <c r="B52" s="23">
        <f t="shared" si="24"/>
        <v>0.17248719254711661</v>
      </c>
      <c r="C52" s="23">
        <f t="shared" si="25"/>
        <v>0.10270216122503172</v>
      </c>
      <c r="D52" s="23">
        <f t="shared" si="26"/>
        <v>9.2269176339911163E-2</v>
      </c>
      <c r="E52" s="23">
        <f t="shared" si="27"/>
        <v>0.12517987419346854</v>
      </c>
    </row>
    <row r="53" spans="1:5" x14ac:dyDescent="0.25">
      <c r="A53" s="20" t="s">
        <v>41</v>
      </c>
      <c r="B53" s="23">
        <f t="shared" si="24"/>
        <v>5.2415063582606621E-2</v>
      </c>
      <c r="C53" s="23">
        <f t="shared" si="25"/>
        <v>1.9701719310627638E-2</v>
      </c>
      <c r="D53" s="23">
        <f t="shared" si="26"/>
        <v>1.6273201913768961E-2</v>
      </c>
      <c r="E53" s="23">
        <f t="shared" si="27"/>
        <v>2.8777426804569725E-2</v>
      </c>
    </row>
    <row r="54" spans="1:5" x14ac:dyDescent="0.25">
      <c r="A54" s="20" t="s">
        <v>42</v>
      </c>
      <c r="B54" s="23">
        <f t="shared" si="24"/>
        <v>9.6665379728365418E-4</v>
      </c>
      <c r="C54" s="23">
        <f t="shared" si="25"/>
        <v>6.9904776839917074E-5</v>
      </c>
      <c r="D54" s="23">
        <f t="shared" si="26"/>
        <v>4.0027376094512856E-4</v>
      </c>
      <c r="E54" s="23">
        <f t="shared" si="27"/>
        <v>2.8073358730092786E-4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135D-9896-4095-96C7-CBE31426D74A}">
  <dimension ref="A2:I32"/>
  <sheetViews>
    <sheetView showGridLines="0" topLeftCell="D22" workbookViewId="0">
      <selection activeCell="R4" sqref="R4:U9"/>
    </sheetView>
  </sheetViews>
  <sheetFormatPr defaultRowHeight="15" x14ac:dyDescent="0.25"/>
  <cols>
    <col min="1" max="1" width="11.28515625" bestFit="1" customWidth="1"/>
    <col min="2" max="9" width="9.7109375" customWidth="1"/>
  </cols>
  <sheetData>
    <row r="2" spans="1:9" x14ac:dyDescent="0.25">
      <c r="A2" s="1" t="s">
        <v>0</v>
      </c>
      <c r="B2" s="18" t="s">
        <v>24</v>
      </c>
      <c r="C2" s="18" t="s">
        <v>25</v>
      </c>
      <c r="D2" s="18" t="s">
        <v>26</v>
      </c>
      <c r="E2" s="18" t="s">
        <v>27</v>
      </c>
      <c r="F2" s="18" t="s">
        <v>28</v>
      </c>
      <c r="G2" s="18" t="s">
        <v>29</v>
      </c>
      <c r="H2" s="18" t="s">
        <v>30</v>
      </c>
      <c r="I2" s="18" t="s">
        <v>23</v>
      </c>
    </row>
    <row r="3" spans="1:9" x14ac:dyDescent="0.25">
      <c r="A3" s="20" t="s">
        <v>31</v>
      </c>
      <c r="B3" s="8">
        <v>10.96</v>
      </c>
      <c r="C3" s="8">
        <v>17.91</v>
      </c>
      <c r="D3" s="8"/>
      <c r="E3" s="8"/>
      <c r="F3" s="8"/>
      <c r="G3" s="8">
        <v>585.15999999999985</v>
      </c>
      <c r="H3" s="8"/>
      <c r="I3" s="8">
        <v>614.02999999999986</v>
      </c>
    </row>
    <row r="4" spans="1:9" x14ac:dyDescent="0.25">
      <c r="A4" s="20" t="s">
        <v>32</v>
      </c>
      <c r="B4" s="8">
        <v>63.150000000000006</v>
      </c>
      <c r="C4" s="8">
        <v>44.379999999999995</v>
      </c>
      <c r="D4" s="8">
        <v>189.84</v>
      </c>
      <c r="E4" s="8">
        <v>141.90999999999997</v>
      </c>
      <c r="F4" s="8">
        <v>84.73</v>
      </c>
      <c r="G4" s="8">
        <v>9586.6199999999862</v>
      </c>
      <c r="H4" s="8">
        <v>91.38</v>
      </c>
      <c r="I4" s="8">
        <v>10202.009999999986</v>
      </c>
    </row>
    <row r="5" spans="1:9" x14ac:dyDescent="0.25">
      <c r="A5" s="20" t="s">
        <v>33</v>
      </c>
      <c r="B5" s="8">
        <v>6014.9199999999937</v>
      </c>
      <c r="C5" s="8">
        <v>6078.099999999984</v>
      </c>
      <c r="D5" s="8">
        <v>6108.8799999999947</v>
      </c>
      <c r="E5" s="8">
        <v>6035.7099999999955</v>
      </c>
      <c r="F5" s="8">
        <v>6762.0700000000006</v>
      </c>
      <c r="G5" s="8">
        <v>22561.290000000041</v>
      </c>
      <c r="H5" s="8">
        <v>6820.2499999999973</v>
      </c>
      <c r="I5" s="8">
        <v>60381.220000000008</v>
      </c>
    </row>
    <row r="6" spans="1:9" x14ac:dyDescent="0.25">
      <c r="A6" s="20" t="s">
        <v>34</v>
      </c>
      <c r="B6" s="8">
        <v>17249.019999999997</v>
      </c>
      <c r="C6" s="8">
        <v>20142.60000000002</v>
      </c>
      <c r="D6" s="8">
        <v>16604.119999999984</v>
      </c>
      <c r="E6" s="8">
        <v>19909.630000000019</v>
      </c>
      <c r="F6" s="8">
        <v>21906.339999999909</v>
      </c>
      <c r="G6" s="8">
        <v>33007.000000000116</v>
      </c>
      <c r="H6" s="8">
        <v>24888.97999999993</v>
      </c>
      <c r="I6" s="8">
        <v>153707.68999999997</v>
      </c>
    </row>
    <row r="7" spans="1:9" x14ac:dyDescent="0.25">
      <c r="A7" s="20" t="s">
        <v>35</v>
      </c>
      <c r="B7" s="8">
        <v>25705.199999999961</v>
      </c>
      <c r="C7" s="8">
        <v>22482.519999999997</v>
      </c>
      <c r="D7" s="8">
        <v>23125.619999999977</v>
      </c>
      <c r="E7" s="8">
        <v>21656.880000000019</v>
      </c>
      <c r="F7" s="8">
        <v>29746.94</v>
      </c>
      <c r="G7" s="8">
        <v>36170.84000000028</v>
      </c>
      <c r="H7" s="8">
        <v>24693.970000000034</v>
      </c>
      <c r="I7" s="8">
        <v>183581.97000000026</v>
      </c>
    </row>
    <row r="8" spans="1:9" x14ac:dyDescent="0.25">
      <c r="A8" s="20" t="s">
        <v>36</v>
      </c>
      <c r="B8" s="8">
        <v>24185.000000000098</v>
      </c>
      <c r="C8" s="8">
        <v>20142.05999999999</v>
      </c>
      <c r="D8" s="8">
        <v>17875.430000000004</v>
      </c>
      <c r="E8" s="8">
        <v>19595.939999999988</v>
      </c>
      <c r="F8" s="8">
        <v>24225.570000000025</v>
      </c>
      <c r="G8" s="8">
        <v>28661.400000000081</v>
      </c>
      <c r="H8" s="8">
        <v>28335.990000000042</v>
      </c>
      <c r="I8" s="8">
        <v>163021.39000000025</v>
      </c>
    </row>
    <row r="9" spans="1:9" x14ac:dyDescent="0.25">
      <c r="A9" s="20" t="s">
        <v>37</v>
      </c>
      <c r="B9" s="8">
        <v>25446.020000000091</v>
      </c>
      <c r="C9" s="8">
        <v>18409.439999999991</v>
      </c>
      <c r="D9" s="8">
        <v>19218.409999999949</v>
      </c>
      <c r="E9" s="8">
        <v>21678.120000000079</v>
      </c>
      <c r="F9" s="8">
        <v>23212.839999999986</v>
      </c>
      <c r="G9" s="8">
        <v>28922.300000000076</v>
      </c>
      <c r="H9" s="8">
        <v>30030.12999999995</v>
      </c>
      <c r="I9" s="8">
        <v>166917.26000000013</v>
      </c>
    </row>
    <row r="10" spans="1:9" x14ac:dyDescent="0.25">
      <c r="A10" s="20" t="s">
        <v>38</v>
      </c>
      <c r="B10" s="8">
        <v>20796.359999999935</v>
      </c>
      <c r="C10" s="8">
        <v>19727.170000000027</v>
      </c>
      <c r="D10" s="8">
        <v>18036.339999999971</v>
      </c>
      <c r="E10" s="8">
        <v>18805.579999999987</v>
      </c>
      <c r="F10" s="8">
        <v>21250.530000000006</v>
      </c>
      <c r="G10" s="8">
        <v>30445.650000000092</v>
      </c>
      <c r="H10" s="8">
        <v>30782.929999999993</v>
      </c>
      <c r="I10" s="8">
        <v>159844.56</v>
      </c>
    </row>
    <row r="11" spans="1:9" x14ac:dyDescent="0.25">
      <c r="A11" s="20" t="s">
        <v>39</v>
      </c>
      <c r="B11" s="8">
        <v>21642.719999999983</v>
      </c>
      <c r="C11" s="8">
        <v>24576.640000000072</v>
      </c>
      <c r="D11" s="8">
        <v>19214.200000000092</v>
      </c>
      <c r="E11" s="8">
        <v>19015.810000000016</v>
      </c>
      <c r="F11" s="8">
        <v>18543.769999999997</v>
      </c>
      <c r="G11" s="8">
        <v>31106.610000000124</v>
      </c>
      <c r="H11" s="8">
        <v>10676.159999999998</v>
      </c>
      <c r="I11" s="8">
        <v>144775.91000000029</v>
      </c>
    </row>
    <row r="12" spans="1:9" x14ac:dyDescent="0.25">
      <c r="A12" s="20" t="s">
        <v>40</v>
      </c>
      <c r="B12" s="8">
        <v>20319.609999999971</v>
      </c>
      <c r="C12" s="8">
        <v>23558.860000000026</v>
      </c>
      <c r="D12" s="8">
        <v>24498.420000000064</v>
      </c>
      <c r="E12" s="8">
        <v>22125.109999999957</v>
      </c>
      <c r="F12" s="8">
        <v>25149.43999999997</v>
      </c>
      <c r="G12" s="8">
        <v>13397.86000000001</v>
      </c>
      <c r="H12" s="8">
        <v>10805.69999999999</v>
      </c>
      <c r="I12" s="8">
        <v>139855</v>
      </c>
    </row>
    <row r="13" spans="1:9" x14ac:dyDescent="0.25">
      <c r="A13" s="20" t="s">
        <v>41</v>
      </c>
      <c r="B13" s="8">
        <v>4736.1499999999978</v>
      </c>
      <c r="C13" s="8">
        <v>6392.170000000001</v>
      </c>
      <c r="D13" s="8">
        <v>6114.1499999999942</v>
      </c>
      <c r="E13" s="8">
        <v>5171.1099999999979</v>
      </c>
      <c r="F13" s="8">
        <v>7545.0499999999938</v>
      </c>
      <c r="G13" s="8">
        <v>393.58000000000021</v>
      </c>
      <c r="H13" s="8">
        <v>610.25</v>
      </c>
      <c r="I13" s="8">
        <v>30962.459999999985</v>
      </c>
    </row>
    <row r="14" spans="1:9" x14ac:dyDescent="0.25">
      <c r="A14" s="20" t="s">
        <v>42</v>
      </c>
      <c r="B14" s="8"/>
      <c r="C14" s="8"/>
      <c r="D14" s="8">
        <v>227.3</v>
      </c>
      <c r="E14" s="8">
        <v>133.54000000000002</v>
      </c>
      <c r="F14" s="8"/>
      <c r="G14" s="8"/>
      <c r="H14" s="8"/>
      <c r="I14" s="8">
        <v>360.84000000000003</v>
      </c>
    </row>
    <row r="15" spans="1:9" x14ac:dyDescent="0.25">
      <c r="A15" s="12" t="s">
        <v>23</v>
      </c>
      <c r="B15" s="21">
        <v>166169.11000000002</v>
      </c>
      <c r="C15" s="21">
        <v>161571.85000000012</v>
      </c>
      <c r="D15" s="21">
        <v>151212.71000000002</v>
      </c>
      <c r="E15" s="21">
        <v>154269.34000000005</v>
      </c>
      <c r="F15" s="21">
        <v>178427.27999999988</v>
      </c>
      <c r="G15" s="21">
        <v>234838.31000000081</v>
      </c>
      <c r="H15" s="21">
        <v>167735.73999999993</v>
      </c>
      <c r="I15" s="21">
        <v>1214224.340000001</v>
      </c>
    </row>
    <row r="17" spans="1:9" x14ac:dyDescent="0.25">
      <c r="A17" t="s">
        <v>43</v>
      </c>
      <c r="B17">
        <v>65</v>
      </c>
      <c r="C17">
        <v>65</v>
      </c>
      <c r="D17">
        <v>66</v>
      </c>
      <c r="E17">
        <v>66</v>
      </c>
      <c r="F17">
        <v>62</v>
      </c>
      <c r="G17">
        <v>64</v>
      </c>
      <c r="H17">
        <v>63</v>
      </c>
      <c r="I17">
        <v>451</v>
      </c>
    </row>
    <row r="19" spans="1:9" x14ac:dyDescent="0.25">
      <c r="A19" s="1" t="s">
        <v>47</v>
      </c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  <c r="H19" s="18" t="s">
        <v>30</v>
      </c>
      <c r="I19" s="18" t="s">
        <v>23</v>
      </c>
    </row>
    <row r="20" spans="1:9" x14ac:dyDescent="0.25">
      <c r="A20" s="20" t="s">
        <v>31</v>
      </c>
      <c r="B20" s="8">
        <f>B3/B$17</f>
        <v>0.16861538461538464</v>
      </c>
      <c r="C20" s="8">
        <f t="shared" ref="C20:I20" si="0">C3/C$17</f>
        <v>0.27553846153846157</v>
      </c>
      <c r="D20" s="8">
        <f t="shared" si="0"/>
        <v>0</v>
      </c>
      <c r="E20" s="8">
        <f t="shared" si="0"/>
        <v>0</v>
      </c>
      <c r="F20" s="8">
        <f t="shared" si="0"/>
        <v>0</v>
      </c>
      <c r="G20" s="8">
        <f t="shared" si="0"/>
        <v>9.1431249999999977</v>
      </c>
      <c r="H20" s="8">
        <f t="shared" si="0"/>
        <v>0</v>
      </c>
      <c r="I20" s="8">
        <f t="shared" si="0"/>
        <v>1.3614855875831482</v>
      </c>
    </row>
    <row r="21" spans="1:9" x14ac:dyDescent="0.25">
      <c r="A21" s="20" t="s">
        <v>32</v>
      </c>
      <c r="B21" s="8">
        <f t="shared" ref="B21:I32" si="1">B4/B$17</f>
        <v>0.97153846153846157</v>
      </c>
      <c r="C21" s="8">
        <f t="shared" si="1"/>
        <v>0.68276923076923068</v>
      </c>
      <c r="D21" s="8">
        <f t="shared" si="1"/>
        <v>2.8763636363636365</v>
      </c>
      <c r="E21" s="8">
        <f t="shared" si="1"/>
        <v>2.1501515151515145</v>
      </c>
      <c r="F21" s="8">
        <f t="shared" si="1"/>
        <v>1.3666129032258065</v>
      </c>
      <c r="G21" s="8">
        <f t="shared" si="1"/>
        <v>149.79093749999979</v>
      </c>
      <c r="H21" s="8">
        <f t="shared" si="1"/>
        <v>1.4504761904761905</v>
      </c>
      <c r="I21" s="8">
        <f t="shared" si="1"/>
        <v>22.620864745011055</v>
      </c>
    </row>
    <row r="22" spans="1:9" x14ac:dyDescent="0.25">
      <c r="A22" s="20" t="s">
        <v>33</v>
      </c>
      <c r="B22" s="8">
        <f t="shared" si="1"/>
        <v>92.537230769230675</v>
      </c>
      <c r="C22" s="8">
        <f t="shared" si="1"/>
        <v>93.509230769230527</v>
      </c>
      <c r="D22" s="8">
        <f t="shared" si="1"/>
        <v>92.558787878787797</v>
      </c>
      <c r="E22" s="8">
        <f t="shared" si="1"/>
        <v>91.450151515151447</v>
      </c>
      <c r="F22" s="8">
        <f t="shared" si="1"/>
        <v>109.06564516129033</v>
      </c>
      <c r="G22" s="8">
        <f t="shared" si="1"/>
        <v>352.52015625000064</v>
      </c>
      <c r="H22" s="8">
        <f t="shared" si="1"/>
        <v>108.25793650793646</v>
      </c>
      <c r="I22" s="8">
        <f t="shared" si="1"/>
        <v>133.88297117516632</v>
      </c>
    </row>
    <row r="23" spans="1:9" x14ac:dyDescent="0.25">
      <c r="A23" s="20" t="s">
        <v>34</v>
      </c>
      <c r="B23" s="8">
        <f t="shared" si="1"/>
        <v>265.36953846153841</v>
      </c>
      <c r="C23" s="8">
        <f t="shared" si="1"/>
        <v>309.88615384615417</v>
      </c>
      <c r="D23" s="8">
        <f t="shared" si="1"/>
        <v>251.57757575757552</v>
      </c>
      <c r="E23" s="8">
        <f t="shared" si="1"/>
        <v>301.66106060606091</v>
      </c>
      <c r="F23" s="8">
        <f t="shared" si="1"/>
        <v>353.32806451612754</v>
      </c>
      <c r="G23" s="8">
        <f t="shared" si="1"/>
        <v>515.73437500000182</v>
      </c>
      <c r="H23" s="8">
        <f t="shared" si="1"/>
        <v>395.06317460317348</v>
      </c>
      <c r="I23" s="8">
        <f t="shared" si="1"/>
        <v>340.81527716186247</v>
      </c>
    </row>
    <row r="24" spans="1:9" x14ac:dyDescent="0.25">
      <c r="A24" s="20" t="s">
        <v>35</v>
      </c>
      <c r="B24" s="8">
        <f t="shared" si="1"/>
        <v>395.46461538461477</v>
      </c>
      <c r="C24" s="8">
        <f t="shared" si="1"/>
        <v>345.88492307692303</v>
      </c>
      <c r="D24" s="8">
        <f t="shared" si="1"/>
        <v>350.38818181818147</v>
      </c>
      <c r="E24" s="8">
        <f t="shared" si="1"/>
        <v>328.13454545454573</v>
      </c>
      <c r="F24" s="8">
        <f t="shared" si="1"/>
        <v>479.78935483870964</v>
      </c>
      <c r="G24" s="8">
        <f t="shared" si="1"/>
        <v>565.16937500000438</v>
      </c>
      <c r="H24" s="8">
        <f t="shared" si="1"/>
        <v>391.96777777777834</v>
      </c>
      <c r="I24" s="8">
        <f t="shared" si="1"/>
        <v>407.05536585365911</v>
      </c>
    </row>
    <row r="25" spans="1:9" x14ac:dyDescent="0.25">
      <c r="A25" s="20" t="s">
        <v>36</v>
      </c>
      <c r="B25" s="8">
        <f t="shared" si="1"/>
        <v>372.07692307692457</v>
      </c>
      <c r="C25" s="8">
        <f t="shared" si="1"/>
        <v>309.87784615384601</v>
      </c>
      <c r="D25" s="8">
        <f t="shared" si="1"/>
        <v>270.83984848484852</v>
      </c>
      <c r="E25" s="8">
        <f t="shared" si="1"/>
        <v>296.90818181818162</v>
      </c>
      <c r="F25" s="8">
        <f t="shared" si="1"/>
        <v>390.73500000000041</v>
      </c>
      <c r="G25" s="8">
        <f t="shared" si="1"/>
        <v>447.83437500000127</v>
      </c>
      <c r="H25" s="8">
        <f t="shared" si="1"/>
        <v>449.77761904761968</v>
      </c>
      <c r="I25" s="8">
        <f t="shared" si="1"/>
        <v>361.46649667405819</v>
      </c>
    </row>
    <row r="26" spans="1:9" x14ac:dyDescent="0.25">
      <c r="A26" s="20" t="s">
        <v>37</v>
      </c>
      <c r="B26" s="8">
        <f t="shared" si="1"/>
        <v>391.47723076923216</v>
      </c>
      <c r="C26" s="8">
        <f t="shared" si="1"/>
        <v>283.22215384615373</v>
      </c>
      <c r="D26" s="8">
        <f t="shared" si="1"/>
        <v>291.18803030302951</v>
      </c>
      <c r="E26" s="8">
        <f t="shared" si="1"/>
        <v>328.45636363636481</v>
      </c>
      <c r="F26" s="8">
        <f t="shared" si="1"/>
        <v>374.40064516129007</v>
      </c>
      <c r="G26" s="8">
        <f t="shared" si="1"/>
        <v>451.91093750000118</v>
      </c>
      <c r="H26" s="8">
        <f t="shared" si="1"/>
        <v>476.66873015872937</v>
      </c>
      <c r="I26" s="8">
        <f t="shared" si="1"/>
        <v>370.10478935698478</v>
      </c>
    </row>
    <row r="27" spans="1:9" x14ac:dyDescent="0.25">
      <c r="A27" s="20" t="s">
        <v>38</v>
      </c>
      <c r="B27" s="8">
        <f t="shared" si="1"/>
        <v>319.94399999999899</v>
      </c>
      <c r="C27" s="8">
        <f t="shared" si="1"/>
        <v>303.4949230769235</v>
      </c>
      <c r="D27" s="8">
        <f t="shared" si="1"/>
        <v>273.27787878787836</v>
      </c>
      <c r="E27" s="8">
        <f t="shared" si="1"/>
        <v>284.93303030303014</v>
      </c>
      <c r="F27" s="8">
        <f t="shared" si="1"/>
        <v>342.75048387096786</v>
      </c>
      <c r="G27" s="8">
        <f t="shared" si="1"/>
        <v>475.71328125000144</v>
      </c>
      <c r="H27" s="8">
        <f t="shared" si="1"/>
        <v>488.61793650793641</v>
      </c>
      <c r="I27" s="8">
        <f t="shared" si="1"/>
        <v>354.42252771618627</v>
      </c>
    </row>
    <row r="28" spans="1:9" x14ac:dyDescent="0.25">
      <c r="A28" s="20" t="s">
        <v>39</v>
      </c>
      <c r="B28" s="8">
        <f t="shared" si="1"/>
        <v>332.96492307692279</v>
      </c>
      <c r="C28" s="8">
        <f t="shared" si="1"/>
        <v>378.10215384615498</v>
      </c>
      <c r="D28" s="8">
        <f t="shared" si="1"/>
        <v>291.12424242424379</v>
      </c>
      <c r="E28" s="8">
        <f t="shared" si="1"/>
        <v>288.11833333333357</v>
      </c>
      <c r="F28" s="8">
        <f t="shared" si="1"/>
        <v>299.093064516129</v>
      </c>
      <c r="G28" s="8">
        <f t="shared" si="1"/>
        <v>486.04078125000194</v>
      </c>
      <c r="H28" s="8">
        <f t="shared" si="1"/>
        <v>169.4628571428571</v>
      </c>
      <c r="I28" s="8">
        <f t="shared" si="1"/>
        <v>321.01088691796076</v>
      </c>
    </row>
    <row r="29" spans="1:9" x14ac:dyDescent="0.25">
      <c r="A29" s="20" t="s">
        <v>40</v>
      </c>
      <c r="B29" s="8">
        <f t="shared" si="1"/>
        <v>312.60938461538416</v>
      </c>
      <c r="C29" s="8">
        <f t="shared" si="1"/>
        <v>362.44400000000041</v>
      </c>
      <c r="D29" s="8">
        <f t="shared" si="1"/>
        <v>371.18818181818278</v>
      </c>
      <c r="E29" s="8">
        <f t="shared" si="1"/>
        <v>335.22893939393873</v>
      </c>
      <c r="F29" s="8">
        <f t="shared" si="1"/>
        <v>405.6361290322576</v>
      </c>
      <c r="G29" s="8">
        <f t="shared" si="1"/>
        <v>209.34156250000015</v>
      </c>
      <c r="H29" s="8">
        <f t="shared" si="1"/>
        <v>171.51904761904746</v>
      </c>
      <c r="I29" s="8">
        <f t="shared" si="1"/>
        <v>310.09977827051</v>
      </c>
    </row>
    <row r="30" spans="1:9" x14ac:dyDescent="0.25">
      <c r="A30" s="20" t="s">
        <v>41</v>
      </c>
      <c r="B30" s="8">
        <f t="shared" si="1"/>
        <v>72.863846153846126</v>
      </c>
      <c r="C30" s="8">
        <f t="shared" si="1"/>
        <v>98.34107692307694</v>
      </c>
      <c r="D30" s="8">
        <f t="shared" si="1"/>
        <v>92.63863636363628</v>
      </c>
      <c r="E30" s="8">
        <f t="shared" si="1"/>
        <v>78.350151515151481</v>
      </c>
      <c r="F30" s="8">
        <f t="shared" si="1"/>
        <v>121.69435483870957</v>
      </c>
      <c r="G30" s="8">
        <f t="shared" si="1"/>
        <v>6.1496875000000033</v>
      </c>
      <c r="H30" s="8">
        <f t="shared" si="1"/>
        <v>9.6865079365079367</v>
      </c>
      <c r="I30" s="8">
        <f t="shared" si="1"/>
        <v>68.652904656319251</v>
      </c>
    </row>
    <row r="31" spans="1:9" x14ac:dyDescent="0.25">
      <c r="A31" s="20" t="s">
        <v>42</v>
      </c>
      <c r="B31" s="8">
        <f t="shared" si="1"/>
        <v>0</v>
      </c>
      <c r="C31" s="8">
        <f t="shared" si="1"/>
        <v>0</v>
      </c>
      <c r="D31" s="8">
        <f t="shared" si="1"/>
        <v>3.4439393939393943</v>
      </c>
      <c r="E31" s="8">
        <f t="shared" si="1"/>
        <v>2.0233333333333334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 t="shared" si="1"/>
        <v>0.80008869179600894</v>
      </c>
    </row>
    <row r="32" spans="1:9" x14ac:dyDescent="0.25">
      <c r="A32" s="12" t="s">
        <v>23</v>
      </c>
      <c r="B32" s="21">
        <f t="shared" si="1"/>
        <v>2556.4478461538465</v>
      </c>
      <c r="C32" s="21">
        <f t="shared" si="1"/>
        <v>2485.7207692307711</v>
      </c>
      <c r="D32" s="21">
        <f t="shared" si="1"/>
        <v>2291.1016666666669</v>
      </c>
      <c r="E32" s="21">
        <f t="shared" si="1"/>
        <v>2337.4142424242432</v>
      </c>
      <c r="F32" s="21">
        <f t="shared" si="1"/>
        <v>2877.859354838708</v>
      </c>
      <c r="G32" s="21">
        <f t="shared" si="1"/>
        <v>3669.3485937500127</v>
      </c>
      <c r="H32" s="21">
        <f t="shared" si="1"/>
        <v>2662.4720634920623</v>
      </c>
      <c r="I32" s="21">
        <f t="shared" si="1"/>
        <v>2692.2934368070978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447F-229F-4980-B5D7-4CB500D9AED2}">
  <dimension ref="A4:Q34"/>
  <sheetViews>
    <sheetView showGridLines="0" workbookViewId="0">
      <selection activeCell="R4" sqref="R4:U9"/>
    </sheetView>
  </sheetViews>
  <sheetFormatPr defaultRowHeight="15" x14ac:dyDescent="0.25"/>
  <sheetData>
    <row r="4" spans="1:17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23</v>
      </c>
    </row>
    <row r="5" spans="1:17" x14ac:dyDescent="0.25">
      <c r="A5" s="20" t="s">
        <v>31</v>
      </c>
      <c r="B5" s="8"/>
      <c r="C5" s="8"/>
      <c r="D5" s="8"/>
      <c r="E5" s="8"/>
      <c r="F5" s="8"/>
      <c r="G5" s="8">
        <v>10.96</v>
      </c>
      <c r="H5" s="8"/>
      <c r="I5" s="8"/>
      <c r="J5" s="8"/>
      <c r="K5" s="8"/>
      <c r="L5" s="8">
        <v>361.28000000000003</v>
      </c>
      <c r="M5" s="8">
        <v>210.88000000000002</v>
      </c>
      <c r="N5" s="8">
        <v>5.8</v>
      </c>
      <c r="O5" s="8">
        <v>17.91</v>
      </c>
      <c r="P5" s="8">
        <v>7.1999999999999993</v>
      </c>
      <c r="Q5" s="8">
        <v>614.03</v>
      </c>
    </row>
    <row r="6" spans="1:17" x14ac:dyDescent="0.25">
      <c r="A6" s="20" t="s">
        <v>32</v>
      </c>
      <c r="B6" s="8">
        <v>787.54999999999973</v>
      </c>
      <c r="C6" s="8">
        <v>1629.849999999999</v>
      </c>
      <c r="D6" s="8">
        <v>1451.5100000000016</v>
      </c>
      <c r="E6" s="8">
        <v>1303.6299999999994</v>
      </c>
      <c r="F6" s="8">
        <v>801.26000000000067</v>
      </c>
      <c r="G6" s="8">
        <v>897.28000000000031</v>
      </c>
      <c r="H6" s="8">
        <v>12.71</v>
      </c>
      <c r="I6" s="8">
        <v>141.90999999999997</v>
      </c>
      <c r="J6" s="8"/>
      <c r="K6" s="8">
        <v>425.87000000000006</v>
      </c>
      <c r="L6" s="8">
        <v>827.17999999999984</v>
      </c>
      <c r="M6" s="8">
        <v>381.84999999999997</v>
      </c>
      <c r="N6" s="8">
        <v>555.3599999999999</v>
      </c>
      <c r="O6" s="8">
        <v>359.74000000000007</v>
      </c>
      <c r="P6" s="8">
        <v>626.30999999999983</v>
      </c>
      <c r="Q6" s="8">
        <v>10202.010000000002</v>
      </c>
    </row>
    <row r="7" spans="1:17" x14ac:dyDescent="0.25">
      <c r="A7" s="20" t="s">
        <v>33</v>
      </c>
      <c r="B7" s="8">
        <v>7254.3399999999974</v>
      </c>
      <c r="C7" s="8">
        <v>7395.46</v>
      </c>
      <c r="D7" s="8">
        <v>7793.0099999999902</v>
      </c>
      <c r="E7" s="8">
        <v>7021.3699999999899</v>
      </c>
      <c r="F7" s="8">
        <v>6696.6999999999971</v>
      </c>
      <c r="G7" s="8">
        <v>8040.0599999999986</v>
      </c>
      <c r="H7" s="8">
        <v>4585.3800000000019</v>
      </c>
      <c r="I7" s="8">
        <v>1081.2699999999995</v>
      </c>
      <c r="J7" s="8">
        <v>1505.3299999999997</v>
      </c>
      <c r="K7" s="8">
        <v>1179.9299999999998</v>
      </c>
      <c r="L7" s="8">
        <v>1116.9800000000007</v>
      </c>
      <c r="M7" s="8">
        <v>1105.4699999999993</v>
      </c>
      <c r="N7" s="8">
        <v>2286.7599999999998</v>
      </c>
      <c r="O7" s="8">
        <v>1731.0599999999995</v>
      </c>
      <c r="P7" s="8">
        <v>1588.0999999999995</v>
      </c>
      <c r="Q7" s="8">
        <v>60381.219999999979</v>
      </c>
    </row>
    <row r="8" spans="1:17" x14ac:dyDescent="0.25">
      <c r="A8" s="20" t="s">
        <v>34</v>
      </c>
      <c r="B8" s="8">
        <v>11778.93</v>
      </c>
      <c r="C8" s="8">
        <v>11092.000000000022</v>
      </c>
      <c r="D8" s="8">
        <v>11454.81999999998</v>
      </c>
      <c r="E8" s="8">
        <v>10169.629999999988</v>
      </c>
      <c r="F8" s="8">
        <v>10117.829999999998</v>
      </c>
      <c r="G8" s="8">
        <v>11213.959999999979</v>
      </c>
      <c r="H8" s="8">
        <v>12337.179999999993</v>
      </c>
      <c r="I8" s="8">
        <v>8349.7600000000093</v>
      </c>
      <c r="J8" s="8">
        <v>9771.1700000000183</v>
      </c>
      <c r="K8" s="8">
        <v>10873.850000000008</v>
      </c>
      <c r="L8" s="8">
        <v>8463.01</v>
      </c>
      <c r="M8" s="8">
        <v>8448.3899999999958</v>
      </c>
      <c r="N8" s="8">
        <v>9380.0600000000013</v>
      </c>
      <c r="O8" s="8">
        <v>10284.129999999994</v>
      </c>
      <c r="P8" s="8">
        <v>9972.9700000000066</v>
      </c>
      <c r="Q8" s="8">
        <v>153707.69</v>
      </c>
    </row>
    <row r="9" spans="1:17" x14ac:dyDescent="0.25">
      <c r="A9" s="20" t="s">
        <v>35</v>
      </c>
      <c r="B9" s="8">
        <v>15582.819999999998</v>
      </c>
      <c r="C9" s="8">
        <v>13635.77</v>
      </c>
      <c r="D9" s="8">
        <v>12816.710000000015</v>
      </c>
      <c r="E9" s="8">
        <v>12998.569999999998</v>
      </c>
      <c r="F9" s="8">
        <v>11317.699999999986</v>
      </c>
      <c r="G9" s="8">
        <v>10714.380000000001</v>
      </c>
      <c r="H9" s="8">
        <v>15819.399999999994</v>
      </c>
      <c r="I9" s="8">
        <v>12663.509999999997</v>
      </c>
      <c r="J9" s="8">
        <v>11749.540000000003</v>
      </c>
      <c r="K9" s="8">
        <v>11375.940000000004</v>
      </c>
      <c r="L9" s="8">
        <v>9471.8900000000249</v>
      </c>
      <c r="M9" s="8">
        <v>10227.830000000011</v>
      </c>
      <c r="N9" s="8">
        <v>13574.879999999966</v>
      </c>
      <c r="O9" s="8">
        <v>12459.250000000018</v>
      </c>
      <c r="P9" s="8">
        <v>9173.7799999999897</v>
      </c>
      <c r="Q9" s="8">
        <v>183581.97000000003</v>
      </c>
    </row>
    <row r="10" spans="1:17" x14ac:dyDescent="0.25">
      <c r="A10" s="20" t="s">
        <v>36</v>
      </c>
      <c r="B10" s="8">
        <v>12559.939999999995</v>
      </c>
      <c r="C10" s="8">
        <v>12397.089999999991</v>
      </c>
      <c r="D10" s="8">
        <v>10841.869999999986</v>
      </c>
      <c r="E10" s="8">
        <v>11100.579999999998</v>
      </c>
      <c r="F10" s="8">
        <v>9726.5499999999956</v>
      </c>
      <c r="G10" s="8">
        <v>10710.010000000011</v>
      </c>
      <c r="H10" s="8">
        <v>11900.629999999992</v>
      </c>
      <c r="I10" s="8">
        <v>10432.18</v>
      </c>
      <c r="J10" s="8">
        <v>10583.010000000015</v>
      </c>
      <c r="K10" s="8">
        <v>10013.399999999991</v>
      </c>
      <c r="L10" s="8">
        <v>9518.6699999999983</v>
      </c>
      <c r="M10" s="8">
        <v>10838.979999999996</v>
      </c>
      <c r="N10" s="8">
        <v>10970.269999999993</v>
      </c>
      <c r="O10" s="8">
        <v>11384.359999999997</v>
      </c>
      <c r="P10" s="8">
        <v>10043.849999999975</v>
      </c>
      <c r="Q10" s="8">
        <v>163021.38999999993</v>
      </c>
    </row>
    <row r="11" spans="1:17" x14ac:dyDescent="0.25">
      <c r="A11" s="20" t="s">
        <v>37</v>
      </c>
      <c r="B11" s="8">
        <v>10585.849999999982</v>
      </c>
      <c r="C11" s="8">
        <v>12224.810000000009</v>
      </c>
      <c r="D11" s="8">
        <v>11940.700000000006</v>
      </c>
      <c r="E11" s="8">
        <v>10946.459999999988</v>
      </c>
      <c r="F11" s="8">
        <v>10971.669999999995</v>
      </c>
      <c r="G11" s="8">
        <v>13470.290000000021</v>
      </c>
      <c r="H11" s="8">
        <v>11869.490000000034</v>
      </c>
      <c r="I11" s="8">
        <v>10126.709999999997</v>
      </c>
      <c r="J11" s="8">
        <v>9769.3299999999781</v>
      </c>
      <c r="K11" s="8">
        <v>9514.7800000000097</v>
      </c>
      <c r="L11" s="8">
        <v>12008.000000000016</v>
      </c>
      <c r="M11" s="8">
        <v>9283.7100000000119</v>
      </c>
      <c r="N11" s="8">
        <v>13806.040000000023</v>
      </c>
      <c r="O11" s="8">
        <v>10628.300000000005</v>
      </c>
      <c r="P11" s="8">
        <v>9771.1200000000008</v>
      </c>
      <c r="Q11" s="8">
        <v>166917.2600000001</v>
      </c>
    </row>
    <row r="12" spans="1:17" x14ac:dyDescent="0.25">
      <c r="A12" s="20" t="s">
        <v>38</v>
      </c>
      <c r="B12" s="8">
        <v>12458.089999999993</v>
      </c>
      <c r="C12" s="8">
        <v>10016.399999999992</v>
      </c>
      <c r="D12" s="8">
        <v>11571.489999999985</v>
      </c>
      <c r="E12" s="8">
        <v>9981.779999999997</v>
      </c>
      <c r="F12" s="8">
        <v>10006.549999999994</v>
      </c>
      <c r="G12" s="8">
        <v>11053.030000000006</v>
      </c>
      <c r="H12" s="8">
        <v>14502.28999999999</v>
      </c>
      <c r="I12" s="8">
        <v>8640.9499999999971</v>
      </c>
      <c r="J12" s="8">
        <v>9760.1900000000078</v>
      </c>
      <c r="K12" s="8">
        <v>9727.9199999999819</v>
      </c>
      <c r="L12" s="8">
        <v>9584.6999999999953</v>
      </c>
      <c r="M12" s="8">
        <v>10258.390000000003</v>
      </c>
      <c r="N12" s="8">
        <v>13324.870000000008</v>
      </c>
      <c r="O12" s="8">
        <v>10067.719999999994</v>
      </c>
      <c r="P12" s="8">
        <v>8890.19</v>
      </c>
      <c r="Q12" s="8">
        <v>159844.55999999994</v>
      </c>
    </row>
    <row r="13" spans="1:17" x14ac:dyDescent="0.25">
      <c r="A13" s="20" t="s">
        <v>39</v>
      </c>
      <c r="B13" s="8">
        <v>11578.259999999977</v>
      </c>
      <c r="C13" s="8">
        <v>11207.360000000021</v>
      </c>
      <c r="D13" s="8">
        <v>10749.540000000017</v>
      </c>
      <c r="E13" s="8">
        <v>10394.189999999993</v>
      </c>
      <c r="F13" s="8">
        <v>10354.549999999999</v>
      </c>
      <c r="G13" s="8">
        <v>14339.219999999981</v>
      </c>
      <c r="H13" s="8">
        <v>12178.399999999994</v>
      </c>
      <c r="I13" s="8">
        <v>6911.8799999999874</v>
      </c>
      <c r="J13" s="8">
        <v>8212.6800000000039</v>
      </c>
      <c r="K13" s="8">
        <v>8266.2799999999952</v>
      </c>
      <c r="L13" s="8">
        <v>8375.4099999999889</v>
      </c>
      <c r="M13" s="8">
        <v>8226.9199999999964</v>
      </c>
      <c r="N13" s="8">
        <v>10310.660000000002</v>
      </c>
      <c r="O13" s="8">
        <v>7172.3499999999949</v>
      </c>
      <c r="P13" s="8">
        <v>6498.2099999999864</v>
      </c>
      <c r="Q13" s="8">
        <v>144775.90999999997</v>
      </c>
    </row>
    <row r="14" spans="1:17" x14ac:dyDescent="0.25">
      <c r="A14" s="20" t="s">
        <v>40</v>
      </c>
      <c r="B14" s="8">
        <v>11964.040000000008</v>
      </c>
      <c r="C14" s="8">
        <v>12902.669999999973</v>
      </c>
      <c r="D14" s="8">
        <v>12469.86999999999</v>
      </c>
      <c r="E14" s="8">
        <v>12692.729999999974</v>
      </c>
      <c r="F14" s="8">
        <v>11796.84</v>
      </c>
      <c r="G14" s="8">
        <v>11979.579999999987</v>
      </c>
      <c r="H14" s="8">
        <v>7845.0999999999985</v>
      </c>
      <c r="I14" s="8">
        <v>8732.48</v>
      </c>
      <c r="J14" s="8">
        <v>9115.9500000000062</v>
      </c>
      <c r="K14" s="8">
        <v>6123.6100000000024</v>
      </c>
      <c r="L14" s="8">
        <v>6381.2099999999928</v>
      </c>
      <c r="M14" s="8">
        <v>6013.96</v>
      </c>
      <c r="N14" s="8">
        <v>8350.4299999999912</v>
      </c>
      <c r="O14" s="8">
        <v>7065.3599999999979</v>
      </c>
      <c r="P14" s="8">
        <v>6421.1699999999992</v>
      </c>
      <c r="Q14" s="8">
        <v>139854.99999999994</v>
      </c>
    </row>
    <row r="15" spans="1:17" x14ac:dyDescent="0.25">
      <c r="A15" s="20" t="s">
        <v>41</v>
      </c>
      <c r="B15" s="8">
        <v>1439.6000000000001</v>
      </c>
      <c r="C15" s="8">
        <v>1038.3799999999997</v>
      </c>
      <c r="D15" s="8">
        <v>891.69999999999982</v>
      </c>
      <c r="E15" s="8">
        <v>1606.3000000000002</v>
      </c>
      <c r="F15" s="8">
        <v>1611.2400000000007</v>
      </c>
      <c r="G15" s="8">
        <v>1509.9000000000012</v>
      </c>
      <c r="H15" s="8">
        <v>1233.8800000000001</v>
      </c>
      <c r="I15" s="8">
        <v>484.18000000000012</v>
      </c>
      <c r="J15" s="8">
        <v>1028.5100000000002</v>
      </c>
      <c r="K15" s="8">
        <v>3273.2699999999986</v>
      </c>
      <c r="L15" s="8">
        <v>3335.8199999999961</v>
      </c>
      <c r="M15" s="8">
        <v>3495.9399999999982</v>
      </c>
      <c r="N15" s="8">
        <v>3080.2799999999975</v>
      </c>
      <c r="O15" s="8">
        <v>4142.4599999999964</v>
      </c>
      <c r="P15" s="8">
        <v>2790.9999999999995</v>
      </c>
      <c r="Q15" s="8">
        <v>30962.459999999992</v>
      </c>
    </row>
    <row r="16" spans="1:17" x14ac:dyDescent="0.25">
      <c r="A16" s="20" t="s">
        <v>42</v>
      </c>
      <c r="B16" s="8"/>
      <c r="C16" s="8"/>
      <c r="D16" s="8">
        <v>75.05</v>
      </c>
      <c r="E16" s="8"/>
      <c r="F16" s="8"/>
      <c r="G16" s="8">
        <v>285.78999999999991</v>
      </c>
      <c r="H16" s="8"/>
      <c r="I16" s="8"/>
      <c r="J16" s="8"/>
      <c r="K16" s="8"/>
      <c r="L16" s="8"/>
      <c r="M16" s="8"/>
      <c r="N16" s="8"/>
      <c r="O16" s="8"/>
      <c r="P16" s="8"/>
      <c r="Q16" s="8">
        <v>360.83999999999992</v>
      </c>
    </row>
    <row r="17" spans="1:17" x14ac:dyDescent="0.25">
      <c r="A17" s="12" t="s">
        <v>23</v>
      </c>
      <c r="B17" s="21">
        <v>95989.419999999969</v>
      </c>
      <c r="C17" s="21">
        <v>93539.790000000008</v>
      </c>
      <c r="D17" s="21">
        <v>92056.269999999975</v>
      </c>
      <c r="E17" s="21">
        <v>88215.239999999947</v>
      </c>
      <c r="F17" s="21">
        <v>83400.889999999956</v>
      </c>
      <c r="G17" s="21">
        <v>94224.459999999977</v>
      </c>
      <c r="H17" s="21">
        <v>92284.46</v>
      </c>
      <c r="I17" s="21">
        <v>67564.829999999987</v>
      </c>
      <c r="J17" s="21">
        <v>71495.710000000036</v>
      </c>
      <c r="K17" s="21">
        <v>70774.849999999991</v>
      </c>
      <c r="L17" s="21">
        <v>69444.150000000009</v>
      </c>
      <c r="M17" s="21">
        <v>68492.320000000022</v>
      </c>
      <c r="N17" s="21">
        <v>85645.409999999989</v>
      </c>
      <c r="O17" s="21">
        <v>75312.639999999999</v>
      </c>
      <c r="P17" s="21">
        <v>65783.899999999965</v>
      </c>
      <c r="Q17" s="21">
        <v>1214224.3400000001</v>
      </c>
    </row>
    <row r="19" spans="1:17" x14ac:dyDescent="0.25">
      <c r="A19" t="s">
        <v>43</v>
      </c>
      <c r="B19">
        <v>31</v>
      </c>
      <c r="C19">
        <v>31</v>
      </c>
      <c r="D19">
        <v>30</v>
      </c>
      <c r="E19">
        <v>31</v>
      </c>
      <c r="F19">
        <v>30</v>
      </c>
      <c r="G19">
        <v>29</v>
      </c>
      <c r="H19">
        <v>29</v>
      </c>
      <c r="I19">
        <v>28</v>
      </c>
      <c r="J19">
        <v>31</v>
      </c>
      <c r="K19">
        <v>28</v>
      </c>
      <c r="L19">
        <v>31</v>
      </c>
      <c r="M19">
        <v>30</v>
      </c>
      <c r="N19">
        <v>31</v>
      </c>
      <c r="O19">
        <v>31</v>
      </c>
      <c r="P19">
        <v>30</v>
      </c>
      <c r="Q19">
        <v>451</v>
      </c>
    </row>
    <row r="21" spans="1:17" x14ac:dyDescent="0.25">
      <c r="A21" s="1" t="s">
        <v>47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23</v>
      </c>
    </row>
    <row r="22" spans="1:17" x14ac:dyDescent="0.25">
      <c r="A22" s="20" t="s">
        <v>31</v>
      </c>
      <c r="B22" s="8">
        <f>B5/B$19</f>
        <v>0</v>
      </c>
      <c r="C22" s="8">
        <f t="shared" ref="C22:Q22" si="0">C5/C$19</f>
        <v>0</v>
      </c>
      <c r="D22" s="8">
        <f t="shared" si="0"/>
        <v>0</v>
      </c>
      <c r="E22" s="8">
        <f t="shared" si="0"/>
        <v>0</v>
      </c>
      <c r="F22" s="8">
        <f t="shared" si="0"/>
        <v>0</v>
      </c>
      <c r="G22" s="8">
        <f t="shared" si="0"/>
        <v>0.37793103448275867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8">
        <f t="shared" si="0"/>
        <v>0</v>
      </c>
      <c r="L22" s="8">
        <f t="shared" si="0"/>
        <v>11.654193548387097</v>
      </c>
      <c r="M22" s="8">
        <f t="shared" si="0"/>
        <v>7.0293333333333345</v>
      </c>
      <c r="N22" s="8">
        <f t="shared" si="0"/>
        <v>0.18709677419354839</v>
      </c>
      <c r="O22" s="8">
        <f t="shared" si="0"/>
        <v>0.57774193548387098</v>
      </c>
      <c r="P22" s="8">
        <f t="shared" si="0"/>
        <v>0.23999999999999996</v>
      </c>
      <c r="Q22" s="8">
        <f t="shared" si="0"/>
        <v>1.3614855875831484</v>
      </c>
    </row>
    <row r="23" spans="1:17" x14ac:dyDescent="0.25">
      <c r="A23" s="20" t="s">
        <v>32</v>
      </c>
      <c r="B23" s="8">
        <f t="shared" ref="B23:Q34" si="1">B6/B$19</f>
        <v>25.40483870967741</v>
      </c>
      <c r="C23" s="8">
        <f t="shared" si="1"/>
        <v>52.57580645161287</v>
      </c>
      <c r="D23" s="8">
        <f t="shared" si="1"/>
        <v>48.38366666666672</v>
      </c>
      <c r="E23" s="8">
        <f t="shared" si="1"/>
        <v>42.052580645161271</v>
      </c>
      <c r="F23" s="8">
        <f t="shared" si="1"/>
        <v>26.708666666666691</v>
      </c>
      <c r="G23" s="8">
        <f t="shared" si="1"/>
        <v>30.940689655172424</v>
      </c>
      <c r="H23" s="8">
        <f t="shared" si="1"/>
        <v>0.43827586206896557</v>
      </c>
      <c r="I23" s="8">
        <f t="shared" si="1"/>
        <v>5.0682142857142845</v>
      </c>
      <c r="J23" s="8">
        <f t="shared" si="1"/>
        <v>0</v>
      </c>
      <c r="K23" s="8">
        <f t="shared" si="1"/>
        <v>15.209642857142859</v>
      </c>
      <c r="L23" s="8">
        <f t="shared" si="1"/>
        <v>26.683225806451606</v>
      </c>
      <c r="M23" s="8">
        <f t="shared" si="1"/>
        <v>12.728333333333332</v>
      </c>
      <c r="N23" s="8">
        <f t="shared" si="1"/>
        <v>17.914838709677415</v>
      </c>
      <c r="O23" s="8">
        <f t="shared" si="1"/>
        <v>11.604516129032261</v>
      </c>
      <c r="P23" s="8">
        <f t="shared" si="1"/>
        <v>20.876999999999995</v>
      </c>
      <c r="Q23" s="8">
        <f t="shared" si="1"/>
        <v>22.62086474501109</v>
      </c>
    </row>
    <row r="24" spans="1:17" x14ac:dyDescent="0.25">
      <c r="A24" s="20" t="s">
        <v>33</v>
      </c>
      <c r="B24" s="8">
        <f t="shared" si="1"/>
        <v>234.01096774193539</v>
      </c>
      <c r="C24" s="8">
        <f t="shared" si="1"/>
        <v>238.56322580645161</v>
      </c>
      <c r="D24" s="8">
        <f t="shared" si="1"/>
        <v>259.76699999999965</v>
      </c>
      <c r="E24" s="8">
        <f t="shared" si="1"/>
        <v>226.49580645161257</v>
      </c>
      <c r="F24" s="8">
        <f t="shared" si="1"/>
        <v>223.22333333333324</v>
      </c>
      <c r="G24" s="8">
        <f t="shared" si="1"/>
        <v>277.24344827586202</v>
      </c>
      <c r="H24" s="8">
        <f t="shared" si="1"/>
        <v>158.11655172413799</v>
      </c>
      <c r="I24" s="8">
        <f t="shared" si="1"/>
        <v>38.616785714285697</v>
      </c>
      <c r="J24" s="8">
        <f t="shared" si="1"/>
        <v>48.559032258064505</v>
      </c>
      <c r="K24" s="8">
        <f t="shared" si="1"/>
        <v>42.140357142857134</v>
      </c>
      <c r="L24" s="8">
        <f t="shared" si="1"/>
        <v>36.031612903225827</v>
      </c>
      <c r="M24" s="8">
        <f t="shared" si="1"/>
        <v>36.848999999999975</v>
      </c>
      <c r="N24" s="8">
        <f t="shared" si="1"/>
        <v>73.766451612903225</v>
      </c>
      <c r="O24" s="8">
        <f t="shared" si="1"/>
        <v>55.840645161290304</v>
      </c>
      <c r="P24" s="8">
        <f t="shared" si="1"/>
        <v>52.936666666666646</v>
      </c>
      <c r="Q24" s="8">
        <f t="shared" si="1"/>
        <v>133.88297117516626</v>
      </c>
    </row>
    <row r="25" spans="1:17" x14ac:dyDescent="0.25">
      <c r="A25" s="20" t="s">
        <v>34</v>
      </c>
      <c r="B25" s="8">
        <f t="shared" si="1"/>
        <v>379.96548387096777</v>
      </c>
      <c r="C25" s="8">
        <f t="shared" si="1"/>
        <v>357.80645161290391</v>
      </c>
      <c r="D25" s="8">
        <f t="shared" si="1"/>
        <v>381.82733333333266</v>
      </c>
      <c r="E25" s="8">
        <f t="shared" si="1"/>
        <v>328.0525806451609</v>
      </c>
      <c r="F25" s="8">
        <f t="shared" si="1"/>
        <v>337.26099999999991</v>
      </c>
      <c r="G25" s="8">
        <f t="shared" si="1"/>
        <v>386.68827586206822</v>
      </c>
      <c r="H25" s="8">
        <f t="shared" si="1"/>
        <v>425.41999999999973</v>
      </c>
      <c r="I25" s="8">
        <f t="shared" si="1"/>
        <v>298.20571428571463</v>
      </c>
      <c r="J25" s="8">
        <f t="shared" si="1"/>
        <v>315.19903225806513</v>
      </c>
      <c r="K25" s="8">
        <f t="shared" si="1"/>
        <v>388.351785714286</v>
      </c>
      <c r="L25" s="8">
        <f t="shared" si="1"/>
        <v>273.00032258064516</v>
      </c>
      <c r="M25" s="8">
        <f t="shared" si="1"/>
        <v>281.61299999999989</v>
      </c>
      <c r="N25" s="8">
        <f t="shared" si="1"/>
        <v>302.58258064516133</v>
      </c>
      <c r="O25" s="8">
        <f t="shared" si="1"/>
        <v>331.74612903225784</v>
      </c>
      <c r="P25" s="8">
        <f t="shared" si="1"/>
        <v>332.43233333333353</v>
      </c>
      <c r="Q25" s="8">
        <f t="shared" si="1"/>
        <v>340.81527716186253</v>
      </c>
    </row>
    <row r="26" spans="1:17" x14ac:dyDescent="0.25">
      <c r="A26" s="20" t="s">
        <v>35</v>
      </c>
      <c r="B26" s="8">
        <f t="shared" si="1"/>
        <v>502.67161290322576</v>
      </c>
      <c r="C26" s="8">
        <f t="shared" si="1"/>
        <v>439.86354838709678</v>
      </c>
      <c r="D26" s="8">
        <f t="shared" si="1"/>
        <v>427.22366666666716</v>
      </c>
      <c r="E26" s="8">
        <f t="shared" si="1"/>
        <v>419.3087096774193</v>
      </c>
      <c r="F26" s="8">
        <f t="shared" si="1"/>
        <v>377.25666666666621</v>
      </c>
      <c r="G26" s="8">
        <f t="shared" si="1"/>
        <v>369.46137931034485</v>
      </c>
      <c r="H26" s="8">
        <f t="shared" si="1"/>
        <v>545.4965517241377</v>
      </c>
      <c r="I26" s="8">
        <f t="shared" si="1"/>
        <v>452.26821428571418</v>
      </c>
      <c r="J26" s="8">
        <f t="shared" si="1"/>
        <v>379.01741935483881</v>
      </c>
      <c r="K26" s="8">
        <f t="shared" si="1"/>
        <v>406.28357142857158</v>
      </c>
      <c r="L26" s="8">
        <f t="shared" si="1"/>
        <v>305.54483870967823</v>
      </c>
      <c r="M26" s="8">
        <f t="shared" si="1"/>
        <v>340.92766666666705</v>
      </c>
      <c r="N26" s="8">
        <f t="shared" si="1"/>
        <v>437.89935483870858</v>
      </c>
      <c r="O26" s="8">
        <f t="shared" si="1"/>
        <v>401.91129032258124</v>
      </c>
      <c r="P26" s="8">
        <f t="shared" si="1"/>
        <v>305.79266666666632</v>
      </c>
      <c r="Q26" s="8">
        <f t="shared" si="1"/>
        <v>407.0553658536586</v>
      </c>
    </row>
    <row r="27" spans="1:17" x14ac:dyDescent="0.25">
      <c r="A27" s="20" t="s">
        <v>36</v>
      </c>
      <c r="B27" s="8">
        <f t="shared" si="1"/>
        <v>405.15935483870953</v>
      </c>
      <c r="C27" s="8">
        <f t="shared" si="1"/>
        <v>399.90612903225775</v>
      </c>
      <c r="D27" s="8">
        <f t="shared" si="1"/>
        <v>361.39566666666622</v>
      </c>
      <c r="E27" s="8">
        <f t="shared" si="1"/>
        <v>358.08322580645154</v>
      </c>
      <c r="F27" s="8">
        <f t="shared" si="1"/>
        <v>324.21833333333319</v>
      </c>
      <c r="G27" s="8">
        <f t="shared" si="1"/>
        <v>369.31068965517278</v>
      </c>
      <c r="H27" s="8">
        <f t="shared" si="1"/>
        <v>410.36655172413765</v>
      </c>
      <c r="I27" s="8">
        <f t="shared" si="1"/>
        <v>372.57785714285717</v>
      </c>
      <c r="J27" s="8">
        <f t="shared" si="1"/>
        <v>341.38741935483921</v>
      </c>
      <c r="K27" s="8">
        <f t="shared" si="1"/>
        <v>357.62142857142823</v>
      </c>
      <c r="L27" s="8">
        <f t="shared" si="1"/>
        <v>307.05387096774189</v>
      </c>
      <c r="M27" s="8">
        <f t="shared" si="1"/>
        <v>361.29933333333321</v>
      </c>
      <c r="N27" s="8">
        <f t="shared" si="1"/>
        <v>353.87967741935461</v>
      </c>
      <c r="O27" s="8">
        <f t="shared" si="1"/>
        <v>367.23741935483861</v>
      </c>
      <c r="P27" s="8">
        <f t="shared" si="1"/>
        <v>334.79499999999916</v>
      </c>
      <c r="Q27" s="8">
        <f t="shared" si="1"/>
        <v>361.46649667405751</v>
      </c>
    </row>
    <row r="28" spans="1:17" x14ac:dyDescent="0.25">
      <c r="A28" s="20" t="s">
        <v>37</v>
      </c>
      <c r="B28" s="8">
        <f t="shared" si="1"/>
        <v>341.47903225806397</v>
      </c>
      <c r="C28" s="8">
        <f t="shared" si="1"/>
        <v>394.34870967741961</v>
      </c>
      <c r="D28" s="8">
        <f t="shared" si="1"/>
        <v>398.02333333333354</v>
      </c>
      <c r="E28" s="8">
        <f t="shared" si="1"/>
        <v>353.11161290322542</v>
      </c>
      <c r="F28" s="8">
        <f t="shared" si="1"/>
        <v>365.72233333333315</v>
      </c>
      <c r="G28" s="8">
        <f t="shared" si="1"/>
        <v>464.49275862069038</v>
      </c>
      <c r="H28" s="8">
        <f t="shared" si="1"/>
        <v>409.29275862069085</v>
      </c>
      <c r="I28" s="8">
        <f t="shared" si="1"/>
        <v>361.66821428571421</v>
      </c>
      <c r="J28" s="8">
        <f t="shared" si="1"/>
        <v>315.13967741935414</v>
      </c>
      <c r="K28" s="8">
        <f t="shared" si="1"/>
        <v>339.81357142857178</v>
      </c>
      <c r="L28" s="8">
        <f t="shared" si="1"/>
        <v>387.35483870967795</v>
      </c>
      <c r="M28" s="8">
        <f t="shared" si="1"/>
        <v>309.45700000000039</v>
      </c>
      <c r="N28" s="8">
        <f t="shared" si="1"/>
        <v>445.35612903225882</v>
      </c>
      <c r="O28" s="8">
        <f t="shared" si="1"/>
        <v>342.84838709677433</v>
      </c>
      <c r="P28" s="8">
        <f t="shared" si="1"/>
        <v>325.70400000000001</v>
      </c>
      <c r="Q28" s="8">
        <f t="shared" si="1"/>
        <v>370.10478935698467</v>
      </c>
    </row>
    <row r="29" spans="1:17" x14ac:dyDescent="0.25">
      <c r="A29" s="20" t="s">
        <v>38</v>
      </c>
      <c r="B29" s="8">
        <f t="shared" si="1"/>
        <v>401.87387096774171</v>
      </c>
      <c r="C29" s="8">
        <f t="shared" si="1"/>
        <v>323.10967741935457</v>
      </c>
      <c r="D29" s="8">
        <f t="shared" si="1"/>
        <v>385.71633333333284</v>
      </c>
      <c r="E29" s="8">
        <f t="shared" si="1"/>
        <v>321.99290322580634</v>
      </c>
      <c r="F29" s="8">
        <f t="shared" si="1"/>
        <v>333.55166666666645</v>
      </c>
      <c r="G29" s="8">
        <f t="shared" si="1"/>
        <v>381.13896551724162</v>
      </c>
      <c r="H29" s="8">
        <f t="shared" si="1"/>
        <v>500.07896551724104</v>
      </c>
      <c r="I29" s="8">
        <f t="shared" si="1"/>
        <v>308.60535714285703</v>
      </c>
      <c r="J29" s="8">
        <f t="shared" si="1"/>
        <v>314.84483870967767</v>
      </c>
      <c r="K29" s="8">
        <f t="shared" si="1"/>
        <v>347.42571428571364</v>
      </c>
      <c r="L29" s="8">
        <f t="shared" si="1"/>
        <v>309.18387096774177</v>
      </c>
      <c r="M29" s="8">
        <f t="shared" si="1"/>
        <v>341.94633333333343</v>
      </c>
      <c r="N29" s="8">
        <f t="shared" si="1"/>
        <v>429.83451612903252</v>
      </c>
      <c r="O29" s="8">
        <f t="shared" si="1"/>
        <v>324.7651612903224</v>
      </c>
      <c r="P29" s="8">
        <f t="shared" si="1"/>
        <v>296.33966666666669</v>
      </c>
      <c r="Q29" s="8">
        <f t="shared" si="1"/>
        <v>354.4225277161861</v>
      </c>
    </row>
    <row r="30" spans="1:17" x14ac:dyDescent="0.25">
      <c r="A30" s="20" t="s">
        <v>39</v>
      </c>
      <c r="B30" s="8">
        <f t="shared" si="1"/>
        <v>373.4922580645154</v>
      </c>
      <c r="C30" s="8">
        <f t="shared" si="1"/>
        <v>361.52774193548453</v>
      </c>
      <c r="D30" s="8">
        <f t="shared" si="1"/>
        <v>358.31800000000055</v>
      </c>
      <c r="E30" s="8">
        <f t="shared" si="1"/>
        <v>335.29645161290301</v>
      </c>
      <c r="F30" s="8">
        <f t="shared" si="1"/>
        <v>345.15166666666664</v>
      </c>
      <c r="G30" s="8">
        <f t="shared" si="1"/>
        <v>494.45586206896485</v>
      </c>
      <c r="H30" s="8">
        <f t="shared" si="1"/>
        <v>419.94482758620671</v>
      </c>
      <c r="I30" s="8">
        <f t="shared" si="1"/>
        <v>246.85285714285669</v>
      </c>
      <c r="J30" s="8">
        <f t="shared" si="1"/>
        <v>264.92516129032271</v>
      </c>
      <c r="K30" s="8">
        <f t="shared" si="1"/>
        <v>295.22428571428554</v>
      </c>
      <c r="L30" s="8">
        <f t="shared" si="1"/>
        <v>270.17451612903193</v>
      </c>
      <c r="M30" s="8">
        <f t="shared" si="1"/>
        <v>274.23066666666654</v>
      </c>
      <c r="N30" s="8">
        <f t="shared" si="1"/>
        <v>332.60193548387105</v>
      </c>
      <c r="O30" s="8">
        <f t="shared" si="1"/>
        <v>231.3661290322579</v>
      </c>
      <c r="P30" s="8">
        <f t="shared" si="1"/>
        <v>216.60699999999954</v>
      </c>
      <c r="Q30" s="8">
        <f t="shared" si="1"/>
        <v>321.01088691796002</v>
      </c>
    </row>
    <row r="31" spans="1:17" x14ac:dyDescent="0.25">
      <c r="A31" s="20" t="s">
        <v>40</v>
      </c>
      <c r="B31" s="8">
        <f t="shared" si="1"/>
        <v>385.93677419354867</v>
      </c>
      <c r="C31" s="8">
        <f t="shared" si="1"/>
        <v>416.2151612903217</v>
      </c>
      <c r="D31" s="8">
        <f t="shared" si="1"/>
        <v>415.66233333333298</v>
      </c>
      <c r="E31" s="8">
        <f t="shared" si="1"/>
        <v>409.44290322580559</v>
      </c>
      <c r="F31" s="8">
        <f t="shared" si="1"/>
        <v>393.22800000000001</v>
      </c>
      <c r="G31" s="8">
        <f t="shared" si="1"/>
        <v>413.08896551724092</v>
      </c>
      <c r="H31" s="8">
        <f t="shared" si="1"/>
        <v>270.52068965517236</v>
      </c>
      <c r="I31" s="8">
        <f t="shared" si="1"/>
        <v>311.87428571428569</v>
      </c>
      <c r="J31" s="8">
        <f t="shared" si="1"/>
        <v>294.06290322580668</v>
      </c>
      <c r="K31" s="8">
        <f t="shared" si="1"/>
        <v>218.70035714285723</v>
      </c>
      <c r="L31" s="8">
        <f t="shared" si="1"/>
        <v>205.84548387096751</v>
      </c>
      <c r="M31" s="8">
        <f t="shared" si="1"/>
        <v>200.46533333333335</v>
      </c>
      <c r="N31" s="8">
        <f t="shared" si="1"/>
        <v>269.36870967741908</v>
      </c>
      <c r="O31" s="8">
        <f t="shared" si="1"/>
        <v>227.91483870967735</v>
      </c>
      <c r="P31" s="8">
        <f t="shared" si="1"/>
        <v>214.03899999999996</v>
      </c>
      <c r="Q31" s="8">
        <f t="shared" si="1"/>
        <v>310.09977827050983</v>
      </c>
    </row>
    <row r="32" spans="1:17" x14ac:dyDescent="0.25">
      <c r="A32" s="20" t="s">
        <v>41</v>
      </c>
      <c r="B32" s="8">
        <f t="shared" si="1"/>
        <v>46.438709677419361</v>
      </c>
      <c r="C32" s="8">
        <f t="shared" si="1"/>
        <v>33.496129032258054</v>
      </c>
      <c r="D32" s="8">
        <f t="shared" si="1"/>
        <v>29.723333333333326</v>
      </c>
      <c r="E32" s="8">
        <f t="shared" si="1"/>
        <v>51.816129032258068</v>
      </c>
      <c r="F32" s="8">
        <f t="shared" si="1"/>
        <v>53.70800000000002</v>
      </c>
      <c r="G32" s="8">
        <f t="shared" si="1"/>
        <v>52.065517241379354</v>
      </c>
      <c r="H32" s="8">
        <f t="shared" si="1"/>
        <v>42.547586206896554</v>
      </c>
      <c r="I32" s="8">
        <f t="shared" si="1"/>
        <v>17.29214285714286</v>
      </c>
      <c r="J32" s="8">
        <f t="shared" si="1"/>
        <v>33.17774193548388</v>
      </c>
      <c r="K32" s="8">
        <f t="shared" si="1"/>
        <v>116.90249999999995</v>
      </c>
      <c r="L32" s="8">
        <f t="shared" si="1"/>
        <v>107.60709677419342</v>
      </c>
      <c r="M32" s="8">
        <f t="shared" si="1"/>
        <v>116.53133333333328</v>
      </c>
      <c r="N32" s="8">
        <f t="shared" si="1"/>
        <v>99.36387096774186</v>
      </c>
      <c r="O32" s="8">
        <f t="shared" si="1"/>
        <v>133.62774193548375</v>
      </c>
      <c r="P32" s="8">
        <f t="shared" si="1"/>
        <v>93.033333333333317</v>
      </c>
      <c r="Q32" s="8">
        <f t="shared" si="1"/>
        <v>68.652904656319279</v>
      </c>
    </row>
    <row r="33" spans="1:17" x14ac:dyDescent="0.25">
      <c r="A33" s="20" t="s">
        <v>42</v>
      </c>
      <c r="B33" s="8">
        <f t="shared" si="1"/>
        <v>0</v>
      </c>
      <c r="C33" s="8">
        <f t="shared" si="1"/>
        <v>0</v>
      </c>
      <c r="D33" s="8">
        <f t="shared" si="1"/>
        <v>2.5016666666666665</v>
      </c>
      <c r="E33" s="8">
        <f t="shared" si="1"/>
        <v>0</v>
      </c>
      <c r="F33" s="8">
        <f t="shared" si="1"/>
        <v>0</v>
      </c>
      <c r="G33" s="8">
        <f t="shared" si="1"/>
        <v>9.854827586206893</v>
      </c>
      <c r="H33" s="8">
        <f t="shared" si="1"/>
        <v>0</v>
      </c>
      <c r="I33" s="8">
        <f t="shared" si="1"/>
        <v>0</v>
      </c>
      <c r="J33" s="8">
        <f t="shared" si="1"/>
        <v>0</v>
      </c>
      <c r="K33" s="8">
        <f t="shared" si="1"/>
        <v>0</v>
      </c>
      <c r="L33" s="8">
        <f t="shared" si="1"/>
        <v>0</v>
      </c>
      <c r="M33" s="8">
        <f t="shared" si="1"/>
        <v>0</v>
      </c>
      <c r="N33" s="8">
        <f t="shared" si="1"/>
        <v>0</v>
      </c>
      <c r="O33" s="8">
        <f t="shared" si="1"/>
        <v>0</v>
      </c>
      <c r="P33" s="8">
        <f t="shared" si="1"/>
        <v>0</v>
      </c>
      <c r="Q33" s="8">
        <f t="shared" si="1"/>
        <v>0.80008869179600872</v>
      </c>
    </row>
    <row r="34" spans="1:17" x14ac:dyDescent="0.25">
      <c r="A34" s="12" t="s">
        <v>23</v>
      </c>
      <c r="B34" s="21">
        <f t="shared" si="1"/>
        <v>3096.4329032258056</v>
      </c>
      <c r="C34" s="21">
        <f t="shared" si="1"/>
        <v>3017.4125806451616</v>
      </c>
      <c r="D34" s="21">
        <f t="shared" si="1"/>
        <v>3068.5423333333324</v>
      </c>
      <c r="E34" s="21">
        <f t="shared" si="1"/>
        <v>2845.6529032258049</v>
      </c>
      <c r="F34" s="21">
        <f t="shared" si="1"/>
        <v>2780.029666666665</v>
      </c>
      <c r="G34" s="21">
        <f t="shared" si="1"/>
        <v>3249.1193103448268</v>
      </c>
      <c r="H34" s="21">
        <f t="shared" si="1"/>
        <v>3182.22275862069</v>
      </c>
      <c r="I34" s="21">
        <f t="shared" si="1"/>
        <v>2413.0296428571423</v>
      </c>
      <c r="J34" s="21">
        <f t="shared" si="1"/>
        <v>2306.3132258064529</v>
      </c>
      <c r="K34" s="21">
        <f t="shared" si="1"/>
        <v>2527.673214285714</v>
      </c>
      <c r="L34" s="21">
        <f t="shared" si="1"/>
        <v>2240.133870967742</v>
      </c>
      <c r="M34" s="21">
        <f t="shared" si="1"/>
        <v>2283.0773333333341</v>
      </c>
      <c r="N34" s="21">
        <f t="shared" si="1"/>
        <v>2762.7551612903221</v>
      </c>
      <c r="O34" s="21">
        <f t="shared" si="1"/>
        <v>2429.44</v>
      </c>
      <c r="P34" s="21">
        <f t="shared" si="1"/>
        <v>2192.7966666666657</v>
      </c>
      <c r="Q34" s="21">
        <f t="shared" si="1"/>
        <v>2692.2934368070955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CB2D-5C77-44F5-9E63-EB0D03F1116D}">
  <dimension ref="A3:I69"/>
  <sheetViews>
    <sheetView showGridLines="0" workbookViewId="0">
      <selection activeCell="H66" sqref="H66"/>
    </sheetView>
  </sheetViews>
  <sheetFormatPr defaultRowHeight="15" x14ac:dyDescent="0.25"/>
  <sheetData>
    <row r="3" spans="1:8" x14ac:dyDescent="0.25">
      <c r="A3" s="18" t="s">
        <v>48</v>
      </c>
      <c r="B3" s="26">
        <v>44013</v>
      </c>
      <c r="C3" s="26">
        <v>44044</v>
      </c>
      <c r="D3" s="26">
        <v>44075</v>
      </c>
      <c r="E3" s="26">
        <v>44105</v>
      </c>
      <c r="F3" s="26">
        <v>44136</v>
      </c>
      <c r="G3" s="26">
        <v>44166</v>
      </c>
      <c r="H3" s="18" t="s">
        <v>23</v>
      </c>
    </row>
    <row r="4" spans="1:8" x14ac:dyDescent="0.25">
      <c r="A4" s="20" t="s">
        <v>31</v>
      </c>
      <c r="B4" s="8"/>
      <c r="C4" s="8"/>
      <c r="D4" s="8"/>
      <c r="E4" s="8"/>
      <c r="F4" s="8"/>
      <c r="G4" s="8">
        <v>10.96</v>
      </c>
      <c r="H4" s="8">
        <v>10.96</v>
      </c>
    </row>
    <row r="5" spans="1:8" x14ac:dyDescent="0.25">
      <c r="A5" s="20" t="s">
        <v>32</v>
      </c>
      <c r="B5" s="8">
        <v>787.54999999999973</v>
      </c>
      <c r="C5" s="8">
        <v>1629.849999999999</v>
      </c>
      <c r="D5" s="8">
        <v>1451.5100000000016</v>
      </c>
      <c r="E5" s="8">
        <v>1303.6299999999994</v>
      </c>
      <c r="F5" s="8">
        <v>801.26000000000067</v>
      </c>
      <c r="G5" s="8">
        <v>897.28000000000031</v>
      </c>
      <c r="H5" s="8">
        <v>6871.0800000000017</v>
      </c>
    </row>
    <row r="6" spans="1:8" x14ac:dyDescent="0.25">
      <c r="A6" s="20" t="s">
        <v>33</v>
      </c>
      <c r="B6" s="8">
        <v>7254.3399999999974</v>
      </c>
      <c r="C6" s="8">
        <v>7395.46</v>
      </c>
      <c r="D6" s="8">
        <v>7793.0099999999902</v>
      </c>
      <c r="E6" s="8">
        <v>7021.3699999999899</v>
      </c>
      <c r="F6" s="8">
        <v>6696.6999999999971</v>
      </c>
      <c r="G6" s="8">
        <v>8040.0599999999986</v>
      </c>
      <c r="H6" s="8">
        <v>44200.939999999973</v>
      </c>
    </row>
    <row r="7" spans="1:8" x14ac:dyDescent="0.25">
      <c r="A7" s="20" t="s">
        <v>34</v>
      </c>
      <c r="B7" s="8">
        <v>11778.93</v>
      </c>
      <c r="C7" s="8">
        <v>11092.000000000022</v>
      </c>
      <c r="D7" s="8">
        <v>11454.81999999998</v>
      </c>
      <c r="E7" s="8">
        <v>10169.629999999988</v>
      </c>
      <c r="F7" s="8">
        <v>10117.829999999998</v>
      </c>
      <c r="G7" s="8">
        <v>11213.959999999979</v>
      </c>
      <c r="H7" s="8">
        <v>65827.169999999969</v>
      </c>
    </row>
    <row r="8" spans="1:8" x14ac:dyDescent="0.25">
      <c r="A8" s="20" t="s">
        <v>35</v>
      </c>
      <c r="B8" s="8">
        <v>15582.819999999998</v>
      </c>
      <c r="C8" s="8">
        <v>13635.77</v>
      </c>
      <c r="D8" s="8">
        <v>12816.710000000015</v>
      </c>
      <c r="E8" s="8">
        <v>12998.569999999998</v>
      </c>
      <c r="F8" s="8">
        <v>11317.699999999986</v>
      </c>
      <c r="G8" s="8">
        <v>10714.380000000001</v>
      </c>
      <c r="H8" s="8">
        <v>77065.95</v>
      </c>
    </row>
    <row r="9" spans="1:8" x14ac:dyDescent="0.25">
      <c r="A9" s="20" t="s">
        <v>36</v>
      </c>
      <c r="B9" s="8">
        <v>12559.939999999995</v>
      </c>
      <c r="C9" s="8">
        <v>12397.089999999991</v>
      </c>
      <c r="D9" s="8">
        <v>10841.869999999986</v>
      </c>
      <c r="E9" s="8">
        <v>11100.579999999998</v>
      </c>
      <c r="F9" s="8">
        <v>9726.5499999999956</v>
      </c>
      <c r="G9" s="8">
        <v>10710.010000000011</v>
      </c>
      <c r="H9" s="8">
        <v>67336.039999999979</v>
      </c>
    </row>
    <row r="10" spans="1:8" x14ac:dyDescent="0.25">
      <c r="A10" s="20" t="s">
        <v>37</v>
      </c>
      <c r="B10" s="8">
        <v>10585.849999999982</v>
      </c>
      <c r="C10" s="8">
        <v>12224.810000000009</v>
      </c>
      <c r="D10" s="8">
        <v>11940.700000000006</v>
      </c>
      <c r="E10" s="8">
        <v>10946.459999999988</v>
      </c>
      <c r="F10" s="8">
        <v>10971.669999999995</v>
      </c>
      <c r="G10" s="8">
        <v>13470.290000000021</v>
      </c>
      <c r="H10" s="8">
        <v>70139.78</v>
      </c>
    </row>
    <row r="11" spans="1:8" x14ac:dyDescent="0.25">
      <c r="A11" s="20" t="s">
        <v>38</v>
      </c>
      <c r="B11" s="8">
        <v>12458.089999999993</v>
      </c>
      <c r="C11" s="8">
        <v>10016.399999999992</v>
      </c>
      <c r="D11" s="8">
        <v>11571.489999999985</v>
      </c>
      <c r="E11" s="8">
        <v>9981.779999999997</v>
      </c>
      <c r="F11" s="8">
        <v>10006.549999999994</v>
      </c>
      <c r="G11" s="8">
        <v>11053.030000000006</v>
      </c>
      <c r="H11" s="8">
        <v>65087.339999999967</v>
      </c>
    </row>
    <row r="12" spans="1:8" x14ac:dyDescent="0.25">
      <c r="A12" s="20" t="s">
        <v>39</v>
      </c>
      <c r="B12" s="8">
        <v>11578.259999999977</v>
      </c>
      <c r="C12" s="8">
        <v>11207.360000000021</v>
      </c>
      <c r="D12" s="8">
        <v>10749.540000000017</v>
      </c>
      <c r="E12" s="8">
        <v>10394.189999999993</v>
      </c>
      <c r="F12" s="8">
        <v>10354.549999999999</v>
      </c>
      <c r="G12" s="8">
        <v>14339.219999999981</v>
      </c>
      <c r="H12" s="8">
        <v>68623.12</v>
      </c>
    </row>
    <row r="13" spans="1:8" x14ac:dyDescent="0.25">
      <c r="A13" s="20" t="s">
        <v>40</v>
      </c>
      <c r="B13" s="8">
        <v>11964.040000000008</v>
      </c>
      <c r="C13" s="8">
        <v>12902.669999999973</v>
      </c>
      <c r="D13" s="8">
        <v>12469.86999999999</v>
      </c>
      <c r="E13" s="8">
        <v>12692.729999999974</v>
      </c>
      <c r="F13" s="8">
        <v>11796.84</v>
      </c>
      <c r="G13" s="8">
        <v>11979.579999999987</v>
      </c>
      <c r="H13" s="8">
        <v>73805.729999999938</v>
      </c>
    </row>
    <row r="14" spans="1:8" x14ac:dyDescent="0.25">
      <c r="A14" s="20" t="s">
        <v>41</v>
      </c>
      <c r="B14" s="8">
        <v>1439.6000000000001</v>
      </c>
      <c r="C14" s="8">
        <v>1038.3799999999997</v>
      </c>
      <c r="D14" s="8">
        <v>891.69999999999982</v>
      </c>
      <c r="E14" s="8">
        <v>1606.3000000000002</v>
      </c>
      <c r="F14" s="8">
        <v>1611.2400000000007</v>
      </c>
      <c r="G14" s="8">
        <v>1509.9000000000012</v>
      </c>
      <c r="H14" s="8">
        <v>8097.1200000000017</v>
      </c>
    </row>
    <row r="15" spans="1:8" x14ac:dyDescent="0.25">
      <c r="A15" s="20" t="s">
        <v>42</v>
      </c>
      <c r="B15" s="8"/>
      <c r="C15" s="8"/>
      <c r="D15" s="8">
        <v>75.05</v>
      </c>
      <c r="E15" s="8"/>
      <c r="F15" s="8"/>
      <c r="G15" s="8">
        <v>285.78999999999991</v>
      </c>
      <c r="H15" s="8">
        <v>360.83999999999992</v>
      </c>
    </row>
    <row r="16" spans="1:8" x14ac:dyDescent="0.25">
      <c r="A16" s="12" t="s">
        <v>23</v>
      </c>
      <c r="B16" s="21">
        <v>95989.419999999969</v>
      </c>
      <c r="C16" s="21">
        <v>93539.790000000008</v>
      </c>
      <c r="D16" s="21">
        <v>92056.269999999975</v>
      </c>
      <c r="E16" s="21">
        <v>88215.239999999947</v>
      </c>
      <c r="F16" s="21">
        <v>83400.889999999956</v>
      </c>
      <c r="G16" s="21">
        <v>94224.459999999977</v>
      </c>
      <c r="H16" s="21">
        <v>547426.06999999972</v>
      </c>
    </row>
    <row r="19" spans="1:8" x14ac:dyDescent="0.25">
      <c r="A19" t="s">
        <v>43</v>
      </c>
      <c r="B19">
        <v>31</v>
      </c>
      <c r="C19">
        <v>31</v>
      </c>
      <c r="D19">
        <v>30</v>
      </c>
      <c r="E19">
        <v>31</v>
      </c>
      <c r="F19">
        <v>30</v>
      </c>
      <c r="G19">
        <v>29</v>
      </c>
      <c r="H19">
        <f>SUM(B19:G19)</f>
        <v>182</v>
      </c>
    </row>
    <row r="22" spans="1:8" x14ac:dyDescent="0.25">
      <c r="A22" s="27" t="s">
        <v>47</v>
      </c>
      <c r="B22" s="26">
        <v>44013</v>
      </c>
      <c r="C22" s="26">
        <v>44044</v>
      </c>
      <c r="D22" s="26">
        <v>44075</v>
      </c>
      <c r="E22" s="26">
        <v>44105</v>
      </c>
      <c r="F22" s="26">
        <v>44136</v>
      </c>
      <c r="G22" s="26">
        <v>44166</v>
      </c>
      <c r="H22" s="18" t="s">
        <v>23</v>
      </c>
    </row>
    <row r="23" spans="1:8" x14ac:dyDescent="0.25">
      <c r="A23" s="20" t="s">
        <v>31</v>
      </c>
      <c r="B23" s="8">
        <f>B4/B$19</f>
        <v>0</v>
      </c>
      <c r="C23" s="8">
        <f t="shared" ref="C23:H23" si="0">C4/C$19</f>
        <v>0</v>
      </c>
      <c r="D23" s="8">
        <f t="shared" si="0"/>
        <v>0</v>
      </c>
      <c r="E23" s="8">
        <f t="shared" si="0"/>
        <v>0</v>
      </c>
      <c r="F23" s="8">
        <f t="shared" si="0"/>
        <v>0</v>
      </c>
      <c r="G23" s="8">
        <f t="shared" si="0"/>
        <v>0.37793103448275867</v>
      </c>
      <c r="H23" s="8">
        <f t="shared" si="0"/>
        <v>6.0219780219780222E-2</v>
      </c>
    </row>
    <row r="24" spans="1:8" x14ac:dyDescent="0.25">
      <c r="A24" s="20" t="s">
        <v>32</v>
      </c>
      <c r="B24" s="8">
        <f t="shared" ref="B24:H35" si="1">B5/B$19</f>
        <v>25.40483870967741</v>
      </c>
      <c r="C24" s="8">
        <f t="shared" si="1"/>
        <v>52.57580645161287</v>
      </c>
      <c r="D24" s="8">
        <f t="shared" si="1"/>
        <v>48.38366666666672</v>
      </c>
      <c r="E24" s="8">
        <f t="shared" si="1"/>
        <v>42.052580645161271</v>
      </c>
      <c r="F24" s="8">
        <f t="shared" si="1"/>
        <v>26.708666666666691</v>
      </c>
      <c r="G24" s="8">
        <f t="shared" si="1"/>
        <v>30.940689655172424</v>
      </c>
      <c r="H24" s="8">
        <f t="shared" si="1"/>
        <v>37.753186813186822</v>
      </c>
    </row>
    <row r="25" spans="1:8" x14ac:dyDescent="0.25">
      <c r="A25" s="20" t="s">
        <v>33</v>
      </c>
      <c r="B25" s="8">
        <f t="shared" si="1"/>
        <v>234.01096774193539</v>
      </c>
      <c r="C25" s="8">
        <f t="shared" si="1"/>
        <v>238.56322580645161</v>
      </c>
      <c r="D25" s="8">
        <f t="shared" si="1"/>
        <v>259.76699999999965</v>
      </c>
      <c r="E25" s="8">
        <f t="shared" si="1"/>
        <v>226.49580645161257</v>
      </c>
      <c r="F25" s="8">
        <f t="shared" si="1"/>
        <v>223.22333333333324</v>
      </c>
      <c r="G25" s="8">
        <f t="shared" si="1"/>
        <v>277.24344827586202</v>
      </c>
      <c r="H25" s="8">
        <f t="shared" si="1"/>
        <v>242.86230769230755</v>
      </c>
    </row>
    <row r="26" spans="1:8" x14ac:dyDescent="0.25">
      <c r="A26" s="20" t="s">
        <v>34</v>
      </c>
      <c r="B26" s="8">
        <f t="shared" si="1"/>
        <v>379.96548387096777</v>
      </c>
      <c r="C26" s="8">
        <f t="shared" si="1"/>
        <v>357.80645161290391</v>
      </c>
      <c r="D26" s="8">
        <f t="shared" si="1"/>
        <v>381.82733333333266</v>
      </c>
      <c r="E26" s="8">
        <f t="shared" si="1"/>
        <v>328.0525806451609</v>
      </c>
      <c r="F26" s="8">
        <f t="shared" si="1"/>
        <v>337.26099999999991</v>
      </c>
      <c r="G26" s="8">
        <f t="shared" si="1"/>
        <v>386.68827586206822</v>
      </c>
      <c r="H26" s="8">
        <f t="shared" si="1"/>
        <v>361.6877472527471</v>
      </c>
    </row>
    <row r="27" spans="1:8" x14ac:dyDescent="0.25">
      <c r="A27" s="20" t="s">
        <v>35</v>
      </c>
      <c r="B27" s="8">
        <f t="shared" si="1"/>
        <v>502.67161290322576</v>
      </c>
      <c r="C27" s="8">
        <f t="shared" si="1"/>
        <v>439.86354838709678</v>
      </c>
      <c r="D27" s="8">
        <f t="shared" si="1"/>
        <v>427.22366666666716</v>
      </c>
      <c r="E27" s="8">
        <f t="shared" si="1"/>
        <v>419.3087096774193</v>
      </c>
      <c r="F27" s="8">
        <f t="shared" si="1"/>
        <v>377.25666666666621</v>
      </c>
      <c r="G27" s="8">
        <f t="shared" si="1"/>
        <v>369.46137931034485</v>
      </c>
      <c r="H27" s="8">
        <f t="shared" si="1"/>
        <v>423.43928571428569</v>
      </c>
    </row>
    <row r="28" spans="1:8" x14ac:dyDescent="0.25">
      <c r="A28" s="20" t="s">
        <v>36</v>
      </c>
      <c r="B28" s="8">
        <f t="shared" si="1"/>
        <v>405.15935483870953</v>
      </c>
      <c r="C28" s="8">
        <f t="shared" si="1"/>
        <v>399.90612903225775</v>
      </c>
      <c r="D28" s="8">
        <f t="shared" si="1"/>
        <v>361.39566666666622</v>
      </c>
      <c r="E28" s="8">
        <f t="shared" si="1"/>
        <v>358.08322580645154</v>
      </c>
      <c r="F28" s="8">
        <f t="shared" si="1"/>
        <v>324.21833333333319</v>
      </c>
      <c r="G28" s="8">
        <f t="shared" si="1"/>
        <v>369.31068965517278</v>
      </c>
      <c r="H28" s="8">
        <f t="shared" si="1"/>
        <v>369.97824175824167</v>
      </c>
    </row>
    <row r="29" spans="1:8" x14ac:dyDescent="0.25">
      <c r="A29" s="20" t="s">
        <v>37</v>
      </c>
      <c r="B29" s="8">
        <f t="shared" si="1"/>
        <v>341.47903225806397</v>
      </c>
      <c r="C29" s="8">
        <f t="shared" si="1"/>
        <v>394.34870967741961</v>
      </c>
      <c r="D29" s="8">
        <f t="shared" si="1"/>
        <v>398.02333333333354</v>
      </c>
      <c r="E29" s="8">
        <f t="shared" si="1"/>
        <v>353.11161290322542</v>
      </c>
      <c r="F29" s="8">
        <f t="shared" si="1"/>
        <v>365.72233333333315</v>
      </c>
      <c r="G29" s="8">
        <f t="shared" si="1"/>
        <v>464.49275862069038</v>
      </c>
      <c r="H29" s="8">
        <f t="shared" si="1"/>
        <v>385.38340659340656</v>
      </c>
    </row>
    <row r="30" spans="1:8" x14ac:dyDescent="0.25">
      <c r="A30" s="20" t="s">
        <v>38</v>
      </c>
      <c r="B30" s="8">
        <f t="shared" si="1"/>
        <v>401.87387096774171</v>
      </c>
      <c r="C30" s="8">
        <f t="shared" si="1"/>
        <v>323.10967741935457</v>
      </c>
      <c r="D30" s="8">
        <f t="shared" si="1"/>
        <v>385.71633333333284</v>
      </c>
      <c r="E30" s="8">
        <f t="shared" si="1"/>
        <v>321.99290322580634</v>
      </c>
      <c r="F30" s="8">
        <f t="shared" si="1"/>
        <v>333.55166666666645</v>
      </c>
      <c r="G30" s="8">
        <f t="shared" si="1"/>
        <v>381.13896551724162</v>
      </c>
      <c r="H30" s="8">
        <f t="shared" si="1"/>
        <v>357.62274725274705</v>
      </c>
    </row>
    <row r="31" spans="1:8" x14ac:dyDescent="0.25">
      <c r="A31" s="20" t="s">
        <v>39</v>
      </c>
      <c r="B31" s="8">
        <f t="shared" si="1"/>
        <v>373.4922580645154</v>
      </c>
      <c r="C31" s="8">
        <f t="shared" si="1"/>
        <v>361.52774193548453</v>
      </c>
      <c r="D31" s="8">
        <f t="shared" si="1"/>
        <v>358.31800000000055</v>
      </c>
      <c r="E31" s="8">
        <f t="shared" si="1"/>
        <v>335.29645161290301</v>
      </c>
      <c r="F31" s="8">
        <f t="shared" si="1"/>
        <v>345.15166666666664</v>
      </c>
      <c r="G31" s="8">
        <f t="shared" si="1"/>
        <v>494.45586206896485</v>
      </c>
      <c r="H31" s="8">
        <f t="shared" si="1"/>
        <v>377.05010989010987</v>
      </c>
    </row>
    <row r="32" spans="1:8" x14ac:dyDescent="0.25">
      <c r="A32" s="20" t="s">
        <v>40</v>
      </c>
      <c r="B32" s="8">
        <f t="shared" si="1"/>
        <v>385.93677419354867</v>
      </c>
      <c r="C32" s="8">
        <f t="shared" si="1"/>
        <v>416.2151612903217</v>
      </c>
      <c r="D32" s="8">
        <f t="shared" si="1"/>
        <v>415.66233333333298</v>
      </c>
      <c r="E32" s="8">
        <f t="shared" si="1"/>
        <v>409.44290322580559</v>
      </c>
      <c r="F32" s="8">
        <f t="shared" si="1"/>
        <v>393.22800000000001</v>
      </c>
      <c r="G32" s="8">
        <f t="shared" si="1"/>
        <v>413.08896551724092</v>
      </c>
      <c r="H32" s="8">
        <f t="shared" si="1"/>
        <v>405.52598901098867</v>
      </c>
    </row>
    <row r="33" spans="1:9" x14ac:dyDescent="0.25">
      <c r="A33" s="20" t="s">
        <v>41</v>
      </c>
      <c r="B33" s="8">
        <f t="shared" si="1"/>
        <v>46.438709677419361</v>
      </c>
      <c r="C33" s="8">
        <f t="shared" si="1"/>
        <v>33.496129032258054</v>
      </c>
      <c r="D33" s="8">
        <f t="shared" si="1"/>
        <v>29.723333333333326</v>
      </c>
      <c r="E33" s="8">
        <f t="shared" si="1"/>
        <v>51.816129032258068</v>
      </c>
      <c r="F33" s="8">
        <f t="shared" si="1"/>
        <v>53.70800000000002</v>
      </c>
      <c r="G33" s="8">
        <f t="shared" si="1"/>
        <v>52.065517241379354</v>
      </c>
      <c r="H33" s="8">
        <f t="shared" si="1"/>
        <v>44.489670329670339</v>
      </c>
    </row>
    <row r="34" spans="1:9" x14ac:dyDescent="0.25">
      <c r="A34" s="20" t="s">
        <v>42</v>
      </c>
      <c r="B34" s="8">
        <f t="shared" si="1"/>
        <v>0</v>
      </c>
      <c r="C34" s="8">
        <f t="shared" si="1"/>
        <v>0</v>
      </c>
      <c r="D34" s="8">
        <f t="shared" si="1"/>
        <v>2.5016666666666665</v>
      </c>
      <c r="E34" s="8">
        <f t="shared" si="1"/>
        <v>0</v>
      </c>
      <c r="F34" s="8">
        <f t="shared" si="1"/>
        <v>0</v>
      </c>
      <c r="G34" s="8">
        <f t="shared" si="1"/>
        <v>9.854827586206893</v>
      </c>
      <c r="H34" s="8">
        <f t="shared" si="1"/>
        <v>1.9826373626373621</v>
      </c>
    </row>
    <row r="35" spans="1:9" x14ac:dyDescent="0.25">
      <c r="A35" s="12" t="s">
        <v>23</v>
      </c>
      <c r="B35" s="21">
        <f t="shared" si="1"/>
        <v>3096.4329032258056</v>
      </c>
      <c r="C35" s="21">
        <f t="shared" si="1"/>
        <v>3017.4125806451616</v>
      </c>
      <c r="D35" s="21">
        <f t="shared" si="1"/>
        <v>3068.5423333333324</v>
      </c>
      <c r="E35" s="21">
        <f t="shared" si="1"/>
        <v>2845.6529032258049</v>
      </c>
      <c r="F35" s="21">
        <f t="shared" si="1"/>
        <v>2780.029666666665</v>
      </c>
      <c r="G35" s="21">
        <f t="shared" si="1"/>
        <v>3249.1193103448268</v>
      </c>
      <c r="H35" s="21">
        <f t="shared" si="1"/>
        <v>3007.8355494505481</v>
      </c>
    </row>
    <row r="39" spans="1:9" x14ac:dyDescent="0.25">
      <c r="A39" s="18" t="s">
        <v>48</v>
      </c>
      <c r="B39" s="18" t="s">
        <v>24</v>
      </c>
      <c r="C39" s="18" t="s">
        <v>25</v>
      </c>
      <c r="D39" s="18" t="s">
        <v>26</v>
      </c>
      <c r="E39" s="18" t="s">
        <v>27</v>
      </c>
      <c r="F39" s="18" t="s">
        <v>28</v>
      </c>
      <c r="G39" s="18" t="s">
        <v>29</v>
      </c>
      <c r="H39" s="18" t="s">
        <v>30</v>
      </c>
      <c r="I39" s="18" t="s">
        <v>23</v>
      </c>
    </row>
    <row r="40" spans="1:9" x14ac:dyDescent="0.25">
      <c r="A40" s="20" t="s">
        <v>31</v>
      </c>
      <c r="B40" s="8">
        <v>10.96</v>
      </c>
      <c r="C40" s="8"/>
      <c r="D40" s="8"/>
      <c r="E40" s="8"/>
      <c r="F40" s="8"/>
      <c r="G40" s="8"/>
      <c r="H40" s="8"/>
      <c r="I40" s="8">
        <v>10.96</v>
      </c>
    </row>
    <row r="41" spans="1:9" x14ac:dyDescent="0.25">
      <c r="A41" s="20" t="s">
        <v>32</v>
      </c>
      <c r="B41" s="8">
        <v>62.990000000000009</v>
      </c>
      <c r="C41" s="8">
        <v>17.830000000000002</v>
      </c>
      <c r="D41" s="8"/>
      <c r="E41" s="8"/>
      <c r="F41" s="8">
        <v>81.95</v>
      </c>
      <c r="G41" s="8">
        <v>6616.9299999999912</v>
      </c>
      <c r="H41" s="8">
        <v>91.38</v>
      </c>
      <c r="I41" s="8">
        <v>6871.0799999999917</v>
      </c>
    </row>
    <row r="42" spans="1:9" x14ac:dyDescent="0.25">
      <c r="A42" s="20" t="s">
        <v>33</v>
      </c>
      <c r="B42" s="8">
        <v>5493.9899999999961</v>
      </c>
      <c r="C42" s="8">
        <v>5483.3999999999896</v>
      </c>
      <c r="D42" s="8">
        <v>5535.2699999999959</v>
      </c>
      <c r="E42" s="8">
        <v>5010.07</v>
      </c>
      <c r="F42" s="8">
        <v>6475.4300000000012</v>
      </c>
      <c r="G42" s="8">
        <v>9555.5899999999929</v>
      </c>
      <c r="H42" s="8">
        <v>6647.1899999999951</v>
      </c>
      <c r="I42" s="8">
        <v>44200.939999999966</v>
      </c>
    </row>
    <row r="43" spans="1:9" x14ac:dyDescent="0.25">
      <c r="A43" s="20" t="s">
        <v>34</v>
      </c>
      <c r="B43" s="8">
        <v>6191.9699999999948</v>
      </c>
      <c r="C43" s="8">
        <v>7394.019999999985</v>
      </c>
      <c r="D43" s="8">
        <v>8130.7299999999841</v>
      </c>
      <c r="E43" s="8">
        <v>8629.1199999999935</v>
      </c>
      <c r="F43" s="8">
        <v>9347.1499999999833</v>
      </c>
      <c r="G43" s="8">
        <v>14421.580000000022</v>
      </c>
      <c r="H43" s="8">
        <v>11712.599999999988</v>
      </c>
      <c r="I43" s="8">
        <v>65827.169999999955</v>
      </c>
    </row>
    <row r="44" spans="1:9" x14ac:dyDescent="0.25">
      <c r="A44" s="20" t="s">
        <v>35</v>
      </c>
      <c r="B44" s="8">
        <v>10239.809999999992</v>
      </c>
      <c r="C44" s="8">
        <v>8939.9400000000096</v>
      </c>
      <c r="D44" s="8">
        <v>9648.4399999999932</v>
      </c>
      <c r="E44" s="8">
        <v>9868.2099999999955</v>
      </c>
      <c r="F44" s="8">
        <v>13020.429999999993</v>
      </c>
      <c r="G44" s="8">
        <v>13820.810000000016</v>
      </c>
      <c r="H44" s="8">
        <v>11528.309999999996</v>
      </c>
      <c r="I44" s="8">
        <v>77065.95</v>
      </c>
    </row>
    <row r="45" spans="1:9" x14ac:dyDescent="0.25">
      <c r="A45" s="20" t="s">
        <v>36</v>
      </c>
      <c r="B45" s="8">
        <v>10170.230000000003</v>
      </c>
      <c r="C45" s="8">
        <v>7974.3399999999992</v>
      </c>
      <c r="D45" s="8">
        <v>7575.2599999999975</v>
      </c>
      <c r="E45" s="8">
        <v>9218.0099999999711</v>
      </c>
      <c r="F45" s="8">
        <v>9468.4300000000167</v>
      </c>
      <c r="G45" s="8">
        <v>11421.469999999992</v>
      </c>
      <c r="H45" s="8">
        <v>11508.299999999981</v>
      </c>
      <c r="I45" s="8">
        <v>67336.039999999964</v>
      </c>
    </row>
    <row r="46" spans="1:9" x14ac:dyDescent="0.25">
      <c r="A46" s="20" t="s">
        <v>37</v>
      </c>
      <c r="B46" s="8">
        <v>10036.459999999994</v>
      </c>
      <c r="C46" s="8">
        <v>7622.2600000000011</v>
      </c>
      <c r="D46" s="8">
        <v>8696.5199999999986</v>
      </c>
      <c r="E46" s="8">
        <v>10849.039999999995</v>
      </c>
      <c r="F46" s="8">
        <v>9844.9999999999709</v>
      </c>
      <c r="G46" s="8">
        <v>11359.899999999985</v>
      </c>
      <c r="H46" s="8">
        <v>11730.599999999999</v>
      </c>
      <c r="I46" s="8">
        <v>70139.779999999941</v>
      </c>
    </row>
    <row r="47" spans="1:9" x14ac:dyDescent="0.25">
      <c r="A47" s="20" t="s">
        <v>38</v>
      </c>
      <c r="B47" s="8">
        <v>9134.2900000000009</v>
      </c>
      <c r="C47" s="8">
        <v>8388.7599999999893</v>
      </c>
      <c r="D47" s="8">
        <v>8912.849999999984</v>
      </c>
      <c r="E47" s="8">
        <v>8864.3599999999915</v>
      </c>
      <c r="F47" s="8">
        <v>7778.4599999999773</v>
      </c>
      <c r="G47" s="8">
        <v>11366.510000000028</v>
      </c>
      <c r="H47" s="8">
        <v>10642.109999999981</v>
      </c>
      <c r="I47" s="8">
        <v>65087.339999999946</v>
      </c>
    </row>
    <row r="48" spans="1:9" x14ac:dyDescent="0.25">
      <c r="A48" s="20" t="s">
        <v>39</v>
      </c>
      <c r="B48" s="8">
        <v>10179.140000000012</v>
      </c>
      <c r="C48" s="8">
        <v>11225.259999999978</v>
      </c>
      <c r="D48" s="8">
        <v>9020.7199999999757</v>
      </c>
      <c r="E48" s="8">
        <v>7766.2999999999938</v>
      </c>
      <c r="F48" s="8">
        <v>8501.0699999999888</v>
      </c>
      <c r="G48" s="8">
        <v>12651.559999999989</v>
      </c>
      <c r="H48" s="8">
        <v>9279.0699999999979</v>
      </c>
      <c r="I48" s="8">
        <v>68623.119999999937</v>
      </c>
    </row>
    <row r="49" spans="1:9" x14ac:dyDescent="0.25">
      <c r="A49" s="20" t="s">
        <v>40</v>
      </c>
      <c r="B49" s="8">
        <v>9831.1899999999969</v>
      </c>
      <c r="C49" s="8">
        <v>9069.1500000000033</v>
      </c>
      <c r="D49" s="8">
        <v>11938.339999999995</v>
      </c>
      <c r="E49" s="8">
        <v>9350.3499999999931</v>
      </c>
      <c r="F49" s="8">
        <v>11298.879999999986</v>
      </c>
      <c r="G49" s="8">
        <v>11512.119999999999</v>
      </c>
      <c r="H49" s="8">
        <v>10805.69999999999</v>
      </c>
      <c r="I49" s="8">
        <v>73805.729999999952</v>
      </c>
    </row>
    <row r="50" spans="1:9" x14ac:dyDescent="0.25">
      <c r="A50" s="20" t="s">
        <v>41</v>
      </c>
      <c r="B50" s="8">
        <v>603.9899999999999</v>
      </c>
      <c r="C50" s="8">
        <v>1167.5800000000002</v>
      </c>
      <c r="D50" s="8">
        <v>2000.5600000000004</v>
      </c>
      <c r="E50" s="8">
        <v>2485.0399999999995</v>
      </c>
      <c r="F50" s="8">
        <v>836.11999999999989</v>
      </c>
      <c r="G50" s="8">
        <v>393.58000000000021</v>
      </c>
      <c r="H50" s="8">
        <v>610.25</v>
      </c>
      <c r="I50" s="8">
        <v>8097.12</v>
      </c>
    </row>
    <row r="51" spans="1:9" x14ac:dyDescent="0.25">
      <c r="A51" s="20" t="s">
        <v>42</v>
      </c>
      <c r="B51" s="8"/>
      <c r="C51" s="8"/>
      <c r="D51" s="8">
        <v>227.3</v>
      </c>
      <c r="E51" s="8">
        <v>133.54000000000002</v>
      </c>
      <c r="F51" s="8"/>
      <c r="G51" s="8"/>
      <c r="H51" s="8"/>
      <c r="I51" s="8">
        <v>360.84000000000003</v>
      </c>
    </row>
    <row r="52" spans="1:9" x14ac:dyDescent="0.25">
      <c r="A52" s="12" t="s">
        <v>23</v>
      </c>
      <c r="B52" s="21">
        <v>71955.02</v>
      </c>
      <c r="C52" s="21">
        <v>67282.539999999964</v>
      </c>
      <c r="D52" s="21">
        <v>71685.989999999932</v>
      </c>
      <c r="E52" s="21">
        <v>72174.039999999921</v>
      </c>
      <c r="F52" s="21">
        <v>76652.919999999911</v>
      </c>
      <c r="G52" s="21">
        <v>103120.05</v>
      </c>
      <c r="H52" s="21">
        <v>84555.509999999922</v>
      </c>
      <c r="I52" s="21">
        <v>547426.0699999996</v>
      </c>
    </row>
    <row r="54" spans="1:9" x14ac:dyDescent="0.25">
      <c r="A54" t="s">
        <v>43</v>
      </c>
      <c r="B54">
        <v>26</v>
      </c>
      <c r="C54">
        <v>26</v>
      </c>
      <c r="D54">
        <v>27</v>
      </c>
      <c r="E54">
        <v>27</v>
      </c>
      <c r="F54">
        <v>25</v>
      </c>
      <c r="G54">
        <v>25</v>
      </c>
      <c r="H54">
        <v>26</v>
      </c>
      <c r="I54">
        <v>182</v>
      </c>
    </row>
    <row r="56" spans="1:9" x14ac:dyDescent="0.25">
      <c r="A56" s="27" t="s">
        <v>47</v>
      </c>
      <c r="B56" s="18" t="s">
        <v>24</v>
      </c>
      <c r="C56" s="18" t="s">
        <v>25</v>
      </c>
      <c r="D56" s="18" t="s">
        <v>26</v>
      </c>
      <c r="E56" s="18" t="s">
        <v>27</v>
      </c>
      <c r="F56" s="18" t="s">
        <v>28</v>
      </c>
      <c r="G56" s="18" t="s">
        <v>29</v>
      </c>
      <c r="H56" s="18" t="s">
        <v>30</v>
      </c>
      <c r="I56" s="18" t="s">
        <v>23</v>
      </c>
    </row>
    <row r="57" spans="1:9" x14ac:dyDescent="0.25">
      <c r="A57" s="20" t="s">
        <v>31</v>
      </c>
      <c r="B57" s="8">
        <f>B40/B$54</f>
        <v>0.42153846153846158</v>
      </c>
      <c r="C57" s="8">
        <f t="shared" ref="C57:I57" si="2">C40/C$54</f>
        <v>0</v>
      </c>
      <c r="D57" s="8">
        <f t="shared" si="2"/>
        <v>0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8">
        <f t="shared" si="2"/>
        <v>0</v>
      </c>
      <c r="I57" s="8">
        <f t="shared" si="2"/>
        <v>6.0219780219780222E-2</v>
      </c>
    </row>
    <row r="58" spans="1:9" x14ac:dyDescent="0.25">
      <c r="A58" s="20" t="s">
        <v>32</v>
      </c>
      <c r="B58" s="8">
        <f t="shared" ref="B58:I69" si="3">B41/B$54</f>
        <v>2.4226923076923081</v>
      </c>
      <c r="C58" s="8">
        <f t="shared" si="3"/>
        <v>0.6857692307692308</v>
      </c>
      <c r="D58" s="8">
        <f t="shared" si="3"/>
        <v>0</v>
      </c>
      <c r="E58" s="8">
        <f t="shared" si="3"/>
        <v>0</v>
      </c>
      <c r="F58" s="8">
        <f t="shared" si="3"/>
        <v>3.278</v>
      </c>
      <c r="G58" s="8">
        <f t="shared" si="3"/>
        <v>264.67719999999963</v>
      </c>
      <c r="H58" s="8">
        <f t="shared" si="3"/>
        <v>3.5146153846153845</v>
      </c>
      <c r="I58" s="8">
        <f t="shared" si="3"/>
        <v>37.753186813186765</v>
      </c>
    </row>
    <row r="59" spans="1:9" x14ac:dyDescent="0.25">
      <c r="A59" s="20" t="s">
        <v>33</v>
      </c>
      <c r="B59" s="8">
        <f t="shared" si="3"/>
        <v>211.30730769230755</v>
      </c>
      <c r="C59" s="8">
        <f t="shared" si="3"/>
        <v>210.89999999999961</v>
      </c>
      <c r="D59" s="8">
        <f t="shared" si="3"/>
        <v>205.00999999999985</v>
      </c>
      <c r="E59" s="8">
        <f t="shared" si="3"/>
        <v>185.55814814814815</v>
      </c>
      <c r="F59" s="8">
        <f t="shared" si="3"/>
        <v>259.01720000000006</v>
      </c>
      <c r="G59" s="8">
        <f t="shared" si="3"/>
        <v>382.22359999999969</v>
      </c>
      <c r="H59" s="8">
        <f t="shared" si="3"/>
        <v>255.66115384615367</v>
      </c>
      <c r="I59" s="8">
        <f t="shared" si="3"/>
        <v>242.8623076923075</v>
      </c>
    </row>
    <row r="60" spans="1:9" x14ac:dyDescent="0.25">
      <c r="A60" s="20" t="s">
        <v>34</v>
      </c>
      <c r="B60" s="8">
        <f t="shared" si="3"/>
        <v>238.15269230769212</v>
      </c>
      <c r="C60" s="8">
        <f t="shared" si="3"/>
        <v>284.38538461538405</v>
      </c>
      <c r="D60" s="8">
        <f t="shared" si="3"/>
        <v>301.13814814814754</v>
      </c>
      <c r="E60" s="8">
        <f t="shared" si="3"/>
        <v>319.59703703703678</v>
      </c>
      <c r="F60" s="8">
        <f t="shared" si="3"/>
        <v>373.88599999999934</v>
      </c>
      <c r="G60" s="8">
        <f t="shared" si="3"/>
        <v>576.86320000000092</v>
      </c>
      <c r="H60" s="8">
        <f t="shared" si="3"/>
        <v>450.48461538461493</v>
      </c>
      <c r="I60" s="8">
        <f t="shared" si="3"/>
        <v>361.68774725274699</v>
      </c>
    </row>
    <row r="61" spans="1:9" x14ac:dyDescent="0.25">
      <c r="A61" s="20" t="s">
        <v>35</v>
      </c>
      <c r="B61" s="8">
        <f t="shared" si="3"/>
        <v>393.83884615384585</v>
      </c>
      <c r="C61" s="8">
        <f t="shared" si="3"/>
        <v>343.84384615384653</v>
      </c>
      <c r="D61" s="8">
        <f t="shared" si="3"/>
        <v>357.34962962962936</v>
      </c>
      <c r="E61" s="8">
        <f t="shared" si="3"/>
        <v>365.48925925925909</v>
      </c>
      <c r="F61" s="8">
        <f t="shared" si="3"/>
        <v>520.81719999999973</v>
      </c>
      <c r="G61" s="8">
        <f t="shared" si="3"/>
        <v>552.83240000000069</v>
      </c>
      <c r="H61" s="8">
        <f t="shared" si="3"/>
        <v>443.39653846153828</v>
      </c>
      <c r="I61" s="8">
        <f t="shared" si="3"/>
        <v>423.43928571428569</v>
      </c>
    </row>
    <row r="62" spans="1:9" x14ac:dyDescent="0.25">
      <c r="A62" s="20" t="s">
        <v>36</v>
      </c>
      <c r="B62" s="8">
        <f t="shared" si="3"/>
        <v>391.16269230769245</v>
      </c>
      <c r="C62" s="8">
        <f t="shared" si="3"/>
        <v>306.70538461538456</v>
      </c>
      <c r="D62" s="8">
        <f t="shared" si="3"/>
        <v>280.5651851851851</v>
      </c>
      <c r="E62" s="8">
        <f t="shared" si="3"/>
        <v>341.40777777777669</v>
      </c>
      <c r="F62" s="8">
        <f t="shared" si="3"/>
        <v>378.73720000000066</v>
      </c>
      <c r="G62" s="8">
        <f t="shared" si="3"/>
        <v>456.85879999999969</v>
      </c>
      <c r="H62" s="8">
        <f t="shared" si="3"/>
        <v>442.62692307692237</v>
      </c>
      <c r="I62" s="8">
        <f t="shared" si="3"/>
        <v>369.97824175824155</v>
      </c>
    </row>
    <row r="63" spans="1:9" x14ac:dyDescent="0.25">
      <c r="A63" s="20" t="s">
        <v>37</v>
      </c>
      <c r="B63" s="8">
        <f t="shared" si="3"/>
        <v>386.01769230769207</v>
      </c>
      <c r="C63" s="8">
        <f t="shared" si="3"/>
        <v>293.16384615384618</v>
      </c>
      <c r="D63" s="8">
        <f t="shared" si="3"/>
        <v>322.09333333333331</v>
      </c>
      <c r="E63" s="8">
        <f t="shared" si="3"/>
        <v>401.81629629629612</v>
      </c>
      <c r="F63" s="8">
        <f t="shared" si="3"/>
        <v>393.79999999999882</v>
      </c>
      <c r="G63" s="8">
        <f t="shared" si="3"/>
        <v>454.39599999999939</v>
      </c>
      <c r="H63" s="8">
        <f t="shared" si="3"/>
        <v>451.176923076923</v>
      </c>
      <c r="I63" s="8">
        <f t="shared" si="3"/>
        <v>385.38340659340628</v>
      </c>
    </row>
    <row r="64" spans="1:9" x14ac:dyDescent="0.25">
      <c r="A64" s="20" t="s">
        <v>38</v>
      </c>
      <c r="B64" s="8">
        <f t="shared" si="3"/>
        <v>351.31884615384621</v>
      </c>
      <c r="C64" s="8">
        <f t="shared" si="3"/>
        <v>322.64461538461495</v>
      </c>
      <c r="D64" s="8">
        <f t="shared" si="3"/>
        <v>330.10555555555499</v>
      </c>
      <c r="E64" s="8">
        <f t="shared" si="3"/>
        <v>328.30962962962934</v>
      </c>
      <c r="F64" s="8">
        <f t="shared" si="3"/>
        <v>311.13839999999908</v>
      </c>
      <c r="G64" s="8">
        <f t="shared" si="3"/>
        <v>454.66040000000112</v>
      </c>
      <c r="H64" s="8">
        <f t="shared" si="3"/>
        <v>409.31192307692231</v>
      </c>
      <c r="I64" s="8">
        <f t="shared" si="3"/>
        <v>357.62274725274693</v>
      </c>
    </row>
    <row r="65" spans="1:9" x14ac:dyDescent="0.25">
      <c r="A65" s="20" t="s">
        <v>39</v>
      </c>
      <c r="B65" s="8">
        <f t="shared" si="3"/>
        <v>391.50538461538508</v>
      </c>
      <c r="C65" s="8">
        <f t="shared" si="3"/>
        <v>431.74076923076842</v>
      </c>
      <c r="D65" s="8">
        <f t="shared" si="3"/>
        <v>334.10074074073987</v>
      </c>
      <c r="E65" s="8">
        <f t="shared" si="3"/>
        <v>287.64074074074051</v>
      </c>
      <c r="F65" s="8">
        <f t="shared" si="3"/>
        <v>340.04279999999954</v>
      </c>
      <c r="G65" s="8">
        <f t="shared" si="3"/>
        <v>506.06239999999957</v>
      </c>
      <c r="H65" s="8">
        <f t="shared" si="3"/>
        <v>356.88730769230762</v>
      </c>
      <c r="I65" s="8">
        <f t="shared" si="3"/>
        <v>377.05010989010952</v>
      </c>
    </row>
    <row r="66" spans="1:9" x14ac:dyDescent="0.25">
      <c r="A66" s="20" t="s">
        <v>40</v>
      </c>
      <c r="B66" s="8">
        <f t="shared" si="3"/>
        <v>378.1226923076922</v>
      </c>
      <c r="C66" s="8">
        <f t="shared" si="3"/>
        <v>348.81346153846164</v>
      </c>
      <c r="D66" s="8">
        <f t="shared" si="3"/>
        <v>442.16074074074055</v>
      </c>
      <c r="E66" s="8">
        <f t="shared" si="3"/>
        <v>346.30925925925902</v>
      </c>
      <c r="F66" s="8">
        <f t="shared" si="3"/>
        <v>451.95519999999948</v>
      </c>
      <c r="G66" s="8">
        <f t="shared" si="3"/>
        <v>460.48479999999995</v>
      </c>
      <c r="H66" s="8">
        <f t="shared" si="3"/>
        <v>415.60384615384578</v>
      </c>
      <c r="I66" s="8">
        <f t="shared" si="3"/>
        <v>405.52598901098872</v>
      </c>
    </row>
    <row r="67" spans="1:9" x14ac:dyDescent="0.25">
      <c r="A67" s="20" t="s">
        <v>41</v>
      </c>
      <c r="B67" s="8">
        <f t="shared" si="3"/>
        <v>23.230384615384612</v>
      </c>
      <c r="C67" s="8">
        <f t="shared" si="3"/>
        <v>44.906923076923086</v>
      </c>
      <c r="D67" s="8">
        <f t="shared" si="3"/>
        <v>74.094814814814825</v>
      </c>
      <c r="E67" s="8">
        <f t="shared" si="3"/>
        <v>92.038518518518501</v>
      </c>
      <c r="F67" s="8">
        <f t="shared" si="3"/>
        <v>33.444799999999994</v>
      </c>
      <c r="G67" s="8">
        <f t="shared" si="3"/>
        <v>15.743200000000009</v>
      </c>
      <c r="H67" s="8">
        <f t="shared" si="3"/>
        <v>23.471153846153847</v>
      </c>
      <c r="I67" s="8">
        <f t="shared" si="3"/>
        <v>44.489670329670332</v>
      </c>
    </row>
    <row r="68" spans="1:9" x14ac:dyDescent="0.25">
      <c r="A68" s="20" t="s">
        <v>42</v>
      </c>
      <c r="B68" s="8">
        <f t="shared" si="3"/>
        <v>0</v>
      </c>
      <c r="C68" s="8">
        <f t="shared" si="3"/>
        <v>0</v>
      </c>
      <c r="D68" s="8">
        <f t="shared" si="3"/>
        <v>8.4185185185185194</v>
      </c>
      <c r="E68" s="8">
        <f t="shared" si="3"/>
        <v>4.9459259259259269</v>
      </c>
      <c r="F68" s="8">
        <f t="shared" si="3"/>
        <v>0</v>
      </c>
      <c r="G68" s="8">
        <f t="shared" si="3"/>
        <v>0</v>
      </c>
      <c r="H68" s="8">
        <f t="shared" si="3"/>
        <v>0</v>
      </c>
      <c r="I68" s="8">
        <f t="shared" si="3"/>
        <v>1.9826373626373628</v>
      </c>
    </row>
    <row r="69" spans="1:9" x14ac:dyDescent="0.25">
      <c r="A69" s="12" t="s">
        <v>23</v>
      </c>
      <c r="B69" s="21">
        <f t="shared" si="3"/>
        <v>2767.5007692307695</v>
      </c>
      <c r="C69" s="21">
        <f t="shared" si="3"/>
        <v>2587.7899999999986</v>
      </c>
      <c r="D69" s="21">
        <f t="shared" si="3"/>
        <v>2655.0366666666641</v>
      </c>
      <c r="E69" s="21">
        <f t="shared" si="3"/>
        <v>2673.1125925925899</v>
      </c>
      <c r="F69" s="21">
        <f t="shared" si="3"/>
        <v>3066.1167999999966</v>
      </c>
      <c r="G69" s="21">
        <f t="shared" si="3"/>
        <v>4124.8019999999997</v>
      </c>
      <c r="H69" s="21">
        <f t="shared" si="3"/>
        <v>3252.134999999997</v>
      </c>
      <c r="I69" s="21">
        <f t="shared" si="3"/>
        <v>3007.8355494505472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sales</vt:lpstr>
      <vt:lpstr>customer type</vt:lpstr>
      <vt:lpstr>sales by hour daily</vt:lpstr>
      <vt:lpstr>sales by hour monthly</vt:lpstr>
      <vt:lpstr>Jul-Dec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Elliot [GSANZ]</dc:creator>
  <cp:lastModifiedBy>LIU, Elliot [GSANZ]</cp:lastModifiedBy>
  <dcterms:created xsi:type="dcterms:W3CDTF">2021-10-10T02:11:08Z</dcterms:created>
  <dcterms:modified xsi:type="dcterms:W3CDTF">2021-10-10T02:40:54Z</dcterms:modified>
</cp:coreProperties>
</file>